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Les deux examens" sheetId="1" state="visible" r:id="rId1"/>
    <sheet xmlns:r="http://schemas.openxmlformats.org/officeDocument/2006/relationships" name="2 La loi binomiale" sheetId="2" state="visible" r:id="rId2"/>
    <sheet xmlns:r="http://schemas.openxmlformats.org/officeDocument/2006/relationships" name="3 Le niveau requis" sheetId="3" state="visible" r:id="rId3"/>
    <sheet xmlns:r="http://schemas.openxmlformats.org/officeDocument/2006/relationships" name="4 Le rendement des revisions" sheetId="4" state="visible" r:id="rId4"/>
    <sheet xmlns:r="http://schemas.openxmlformats.org/officeDocument/2006/relationships" name="5 La regle des 25 pourcent" sheetId="5" state="visible" r:id="rId5"/>
    <sheet xmlns:r="http://schemas.openxmlformats.org/officeDocument/2006/relationships" name="6 La banque du livre" sheetId="6" state="visible" r:id="rId6"/>
    <sheet xmlns:r="http://schemas.openxmlformats.org/officeDocument/2006/relationships" name="7 Controles" sheetId="7" state="visible" r:id="rId7"/>
  </sheets>
  <definedNames/>
  <calcPr calcId="124519" fullCalcOnLoad="1"/>
</workbook>
</file>

<file path=xl/styles.xml><?xml version="1.0" encoding="utf-8"?>
<styleSheet xmlns="http://schemas.openxmlformats.org/spreadsheetml/2006/main">
  <numFmts count="3">
    <numFmt numFmtId="164" formatCode="0.0%"/>
    <numFmt numFmtId="165" formatCode="0.00&quot;x&quot;"/>
    <numFmt numFmtId="166" formatCode="0&quot;x&quot;"/>
  </numFmts>
  <fonts count="5">
    <font>
      <name val="Calibri"/>
      <family val="2"/>
      <color theme="1"/>
      <sz val="11"/>
      <scheme val="minor"/>
    </font>
    <font>
      <b val="1"/>
      <sz val="13"/>
    </font>
    <font>
      <i val="1"/>
      <color rgb="00666666"/>
      <sz val="9"/>
    </font>
    <font>
      <b val="1"/>
    </font>
    <font>
      <b val="1"/>
      <color rgb="00FFFFFF"/>
    </font>
  </fonts>
  <fills count="7">
    <fill>
      <patternFill/>
    </fill>
    <fill>
      <patternFill patternType="gray125"/>
    </fill>
    <fill>
      <patternFill patternType="solid">
        <fgColor rgb="00EDEDED"/>
      </patternFill>
    </fill>
    <fill>
      <patternFill patternType="solid">
        <fgColor rgb="00FFF2CC"/>
      </patternFill>
    </fill>
    <fill>
      <patternFill patternType="solid">
        <fgColor rgb="00E2EFDA"/>
      </patternFill>
    </fill>
    <fill>
      <patternFill patternType="solid">
        <fgColor rgb="001B1F27"/>
      </patternFill>
    </fill>
    <fill>
      <patternFill patternType="solid">
        <fgColor rgb="00F8D7DA"/>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2" borderId="0" pivotButton="0" quotePrefix="0" xfId="0"/>
    <xf numFmtId="3" fontId="0" fillId="3" borderId="1" pivotButton="0" quotePrefix="0" xfId="0"/>
    <xf numFmtId="9" fontId="0" fillId="3" borderId="1" pivotButton="0" quotePrefix="0" xfId="0"/>
    <xf numFmtId="0" fontId="3" fillId="0" borderId="0" pivotButton="0" quotePrefix="0" xfId="0"/>
    <xf numFmtId="3" fontId="3" fillId="4" borderId="0" pivotButton="0" quotePrefix="0" xfId="0"/>
    <xf numFmtId="164" fontId="3" fillId="4" borderId="0" pivotButton="0" quotePrefix="0" xfId="0"/>
    <xf numFmtId="165" fontId="3" fillId="4" borderId="0" pivotButton="0" quotePrefix="0" xfId="0"/>
    <xf numFmtId="0" fontId="4" fillId="5" borderId="0" applyAlignment="1" pivotButton="0" quotePrefix="0" xfId="0">
      <alignment horizontal="center" wrapText="1"/>
    </xf>
    <xf numFmtId="10" fontId="0" fillId="3" borderId="1" pivotButton="0" quotePrefix="0" xfId="0"/>
    <xf numFmtId="10" fontId="0" fillId="0" borderId="0" pivotButton="0" quotePrefix="0" xfId="0"/>
    <xf numFmtId="164" fontId="0" fillId="0" borderId="0" pivotButton="0" quotePrefix="0" xfId="0"/>
    <xf numFmtId="10" fontId="3" fillId="0" borderId="0" pivotButton="0" quotePrefix="0" xfId="0"/>
    <xf numFmtId="166" fontId="3" fillId="4" borderId="0" pivotButton="0" quotePrefix="0" xfId="0"/>
    <xf numFmtId="9" fontId="0" fillId="0" borderId="0" pivotButton="0" quotePrefix="0" xfId="0"/>
    <xf numFmtId="10" fontId="3" fillId="4" borderId="0" pivotButton="0" quotePrefix="0" xfId="0"/>
    <xf numFmtId="4" fontId="0" fillId="0" borderId="0" pivotButton="0" quotePrefix="0" xfId="0"/>
    <xf numFmtId="0" fontId="0" fillId="6" borderId="0" pivotButton="0" quotePrefix="0" xfId="0"/>
    <xf numFmtId="4" fontId="3" fillId="0" borderId="0" pivotButton="0" quotePrefix="0" xfId="0"/>
    <xf numFmtId="0" fontId="3" fillId="4" borderId="0" pivotButton="0" quotePrefix="0" xfId="0"/>
    <xf numFmtId="3" fontId="0" fillId="0" borderId="0" pivotButton="0" quotePrefix="0" xfId="0"/>
    <xf numFmtId="165" fontId="0" fillId="0" borderId="0" pivotButton="0" quotePrefix="0" xfId="0"/>
    <xf numFmtId="165" fontId="0" fillId="6" borderId="0" pivotButton="0" quotePrefix="0" xfId="0"/>
    <xf numFmtId="3" fontId="3" fillId="0" borderId="0" pivotButton="0" quotePrefix="0" xfId="0"/>
    <xf numFmtId="165"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showGridLines="0" workbookViewId="0">
      <pane ySplit="4" topLeftCell="A5" activePane="bottomLeft" state="frozen"/>
      <selection pane="bottomLeft" activeCell="A1" sqref="A1"/>
    </sheetView>
  </sheetViews>
  <sheetFormatPr baseColWidth="8" defaultRowHeight="15"/>
  <cols>
    <col width="46" customWidth="1" min="1" max="1"/>
    <col width="14" customWidth="1" min="2" max="2"/>
    <col width="3" customWidth="1" min="3" max="3"/>
    <col width="66" customWidth="1" min="4" max="4"/>
  </cols>
  <sheetData>
    <row r="1">
      <c r="A1" s="1" t="inlineStr">
        <is>
          <t>Les deux examens, tels que le chapitre 2 les decrit</t>
        </is>
      </c>
    </row>
    <row r="2">
      <c r="A2" s="2" t="inlineStr">
        <is>
          <t>Toutes les cellules ambrees sont imprimees dans le livre. Aucune n'est ajoutee. Ce classeur ne fait que les mettre dans une loi binomiale — la seule qui relie un niveau de connaissance a une probabilite de reussite.</t>
        </is>
      </c>
    </row>
    <row r="4">
      <c r="A4" s="3" t="inlineStr">
        <is>
          <t>L'EXAMEN THEORIQUE</t>
        </is>
      </c>
      <c r="B4" s="4" t="n"/>
      <c r="C4" s="4" t="n"/>
      <c r="D4" s="4" t="n"/>
    </row>
    <row r="5">
      <c r="A5" t="inlineStr">
        <is>
          <t>DPE — nombre de questions</t>
        </is>
      </c>
      <c r="B5" s="5" t="n">
        <v>75</v>
      </c>
      <c r="D5" s="2" t="inlineStr">
        <is>
          <t>« DPE : 75 questions, 90 minutes, 15/20 »</t>
        </is>
      </c>
    </row>
    <row r="6">
      <c r="A6" t="inlineStr">
        <is>
          <t>DPE — duree, minutes</t>
        </is>
      </c>
      <c r="B6" s="5" t="n">
        <v>90</v>
      </c>
      <c r="D6" s="2" t="inlineStr"/>
    </row>
    <row r="7">
      <c r="A7" t="inlineStr">
        <is>
          <t>DPE — seuil de reussite</t>
        </is>
      </c>
      <c r="B7" s="6" t="n">
        <v>0.75</v>
      </c>
      <c r="D7" s="2" t="inlineStr">
        <is>
          <t>quinze sur vingt</t>
        </is>
      </c>
    </row>
    <row r="8">
      <c r="A8" t="inlineStr">
        <is>
          <t>Hors energie — nombre de questions</t>
        </is>
      </c>
      <c r="B8" s="5" t="n">
        <v>40</v>
      </c>
      <c r="D8" s="2" t="inlineStr">
        <is>
          <t>« en general 40 questions, 30 minutes, 10/20 »</t>
        </is>
      </c>
    </row>
    <row r="9">
      <c r="A9" t="inlineStr">
        <is>
          <t>Hors energie — duree, minutes</t>
        </is>
      </c>
      <c r="B9" s="5" t="n">
        <v>30</v>
      </c>
      <c r="D9" s="2" t="inlineStr"/>
    </row>
    <row r="10">
      <c r="A10" t="inlineStr">
        <is>
          <t>Hors energie — seuil de reussite</t>
        </is>
      </c>
      <c r="B10" s="6" t="n">
        <v>0.5</v>
      </c>
      <c r="D10" s="2" t="inlineStr">
        <is>
          <t>dix sur vingt</t>
        </is>
      </c>
    </row>
    <row r="11">
      <c r="A11" t="inlineStr">
        <is>
          <t>Taux d'echec rapporte, sessions 2024</t>
        </is>
      </c>
      <c r="B11" s="6" t="n">
        <v>0.95</v>
      </c>
      <c r="D11" s="2" t="inlineStr">
        <is>
          <t>« des taux d'echec de quatre-vingt-quinze a cent pour cent »</t>
        </is>
      </c>
    </row>
    <row r="13">
      <c r="A13" s="3" t="inlineStr">
        <is>
          <t>L'EXAMEN PRATIQUE HORS ENERGIE</t>
        </is>
      </c>
      <c r="B13" s="4" t="n"/>
      <c r="C13" s="4" t="n"/>
      <c r="D13" s="4" t="n"/>
    </row>
    <row r="14">
      <c r="A14" t="inlineStr">
        <is>
          <t>Seuil global</t>
        </is>
      </c>
      <c r="B14" s="6" t="n">
        <v>0.5</v>
      </c>
      <c r="D14" s="2" t="inlineStr">
        <is>
          <t>« 10/20 ET 25 % par competence »</t>
        </is>
      </c>
    </row>
    <row r="15">
      <c r="A15" t="inlineStr">
        <is>
          <t>Seuil par competence</t>
        </is>
      </c>
      <c r="B15" s="6" t="n">
        <v>0.25</v>
      </c>
      <c r="D15" s="2" t="inlineStr"/>
    </row>
    <row r="16">
      <c r="A16" t="inlineStr">
        <is>
          <t>Nombre de competences evaluees</t>
        </is>
      </c>
      <c r="B16" s="5" t="n">
        <v>5</v>
      </c>
      <c r="D16" s="2" t="inlineStr">
        <is>
          <t>AJOUTE — le livre ne le precise pas ; changez-le</t>
        </is>
      </c>
    </row>
    <row r="18">
      <c r="A18" s="3" t="inlineStr">
        <is>
          <t>LA BANQUE DE QUESTIONS DU LIVRE (chapitres 13 a 20)</t>
        </is>
      </c>
      <c r="B18" s="4" t="n"/>
      <c r="C18" s="4" t="n"/>
      <c r="D18" s="4" t="n"/>
    </row>
    <row r="19">
      <c r="A19" t="inlineStr">
        <is>
          <t>Cadre commun</t>
        </is>
      </c>
      <c r="B19" s="5" t="n">
        <v>45</v>
      </c>
    </row>
    <row r="20">
      <c r="A20" t="inlineStr">
        <is>
          <t>Amiante</t>
        </is>
      </c>
      <c r="B20" s="5" t="n">
        <v>40</v>
      </c>
    </row>
    <row r="21">
      <c r="A21" t="inlineStr">
        <is>
          <t>Plomb</t>
        </is>
      </c>
      <c r="B21" s="5" t="n">
        <v>30</v>
      </c>
    </row>
    <row r="22">
      <c r="A22" t="inlineStr">
        <is>
          <t>Gaz</t>
        </is>
      </c>
      <c r="B22" s="5" t="n">
        <v>35</v>
      </c>
    </row>
    <row r="23">
      <c r="A23" t="inlineStr">
        <is>
          <t>Electricite</t>
        </is>
      </c>
      <c r="B23" s="5" t="n">
        <v>30</v>
      </c>
    </row>
    <row r="24">
      <c r="A24" t="inlineStr">
        <is>
          <t>Termites</t>
        </is>
      </c>
      <c r="B24" s="5" t="n">
        <v>25</v>
      </c>
    </row>
    <row r="25">
      <c r="A25" t="inlineStr">
        <is>
          <t>Mesurage</t>
        </is>
      </c>
      <c r="B25" s="5" t="n">
        <v>20</v>
      </c>
    </row>
    <row r="26">
      <c r="A26" t="inlineStr">
        <is>
          <t>DPE</t>
        </is>
      </c>
      <c r="B26" s="5" t="n">
        <v>55</v>
      </c>
    </row>
    <row r="27">
      <c r="A27" s="7" t="inlineStr">
        <is>
          <t>Total</t>
        </is>
      </c>
      <c r="B27" s="8">
        <f>SUM(B19:B26)</f>
        <v/>
      </c>
    </row>
    <row r="29">
      <c r="A29" s="3" t="inlineStr">
        <is>
          <t>DEDUIT</t>
        </is>
      </c>
      <c r="B29" s="4" t="n"/>
      <c r="C29" s="4" t="n"/>
      <c r="D29" s="4" t="n"/>
    </row>
    <row r="30">
      <c r="A30" s="7" t="inlineStr">
        <is>
          <t>DPE — bonnes reponses exigees</t>
        </is>
      </c>
      <c r="B30" s="8">
        <f>CEILING(B5*B7,1)</f>
        <v/>
      </c>
    </row>
    <row r="31">
      <c r="A31" s="7" t="inlineStr">
        <is>
          <t>DPE — droit a l'erreur, en questions</t>
        </is>
      </c>
      <c r="B31" s="8">
        <f>B5-B30</f>
        <v/>
      </c>
    </row>
    <row r="32">
      <c r="A32" s="7" t="inlineStr">
        <is>
          <t>DPE — droit a l'erreur, en part</t>
        </is>
      </c>
      <c r="B32" s="9">
        <f>B31/B5</f>
        <v/>
      </c>
    </row>
    <row r="33">
      <c r="A33" s="7" t="inlineStr">
        <is>
          <t>DPE — secondes par question</t>
        </is>
      </c>
      <c r="B33" s="8">
        <f>B6*60/B5</f>
        <v/>
      </c>
    </row>
    <row r="34">
      <c r="A34" s="7" t="inlineStr">
        <is>
          <t>Hors energie — bonnes reponses exigees</t>
        </is>
      </c>
      <c r="B34" s="8">
        <f>CEILING(B8*B10,1)</f>
        <v/>
      </c>
    </row>
    <row r="35">
      <c r="A35" s="7" t="inlineStr">
        <is>
          <t>Hors energie — droit a l'erreur, en questions</t>
        </is>
      </c>
      <c r="B35" s="8">
        <f>B8-B34</f>
        <v/>
      </c>
    </row>
    <row r="36">
      <c r="A36" s="7" t="inlineStr">
        <is>
          <t>Hors energie — droit a l'erreur, en part</t>
        </is>
      </c>
      <c r="B36" s="9">
        <f>B35/B8</f>
        <v/>
      </c>
    </row>
    <row r="37">
      <c r="A37" s="7" t="inlineStr">
        <is>
          <t>Hors energie — secondes par question</t>
        </is>
      </c>
      <c r="B37" s="8">
        <f>B9*60/B8</f>
        <v/>
      </c>
    </row>
    <row r="38">
      <c r="A38" s="7" t="inlineStr">
        <is>
          <t>Rapport des droits a l'erreur</t>
        </is>
      </c>
      <c r="B38" s="10">
        <f>B36/B32</f>
        <v/>
      </c>
      <c r="D38" s="2" t="inlineStr">
        <is>
          <t>Le candidat au DPE dispose de deux fois moins de droit a l'erreur — et de plus de temps par question. L'epreuve ne teste pas la vitesse, elle teste l'exactitude.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8"/>
  <sheetViews>
    <sheetView showGridLines="0" workbookViewId="0">
      <pane ySplit="4" topLeftCell="A5" activePane="bottomLeft" state="frozen"/>
      <selection pane="bottomLeft" activeCell="A1" sqref="A1"/>
    </sheetView>
  </sheetViews>
  <sheetFormatPr baseColWidth="8" defaultRowHeight="15"/>
  <cols>
    <col width="22" customWidth="1" min="1" max="1"/>
    <col width="24" customWidth="1" min="2" max="2"/>
    <col width="26" customWidth="1" min="3" max="3"/>
    <col width="22" customWidth="1" min="4" max="4"/>
    <col width="3" customWidth="1" min="5" max="5"/>
    <col width="58" customWidth="1" min="6" max="6"/>
  </cols>
  <sheetData>
    <row r="1">
      <c r="A1" s="1" t="inlineStr">
        <is>
          <t>De ce que vous savez a ce que vous obtenez</t>
        </is>
      </c>
    </row>
    <row r="2">
      <c r="A2" s="2" t="inlineStr">
        <is>
          <t>Un examen a choix multiples n'est pas une mesure directe du savoir : c'est un tirage. Si vous repondez juste a une proportion p des questions en moyenne, votre note est une variable aleatoire, et la probabilite de franchir le seuil se calcule. Une seule fonction de tableur suffit.</t>
        </is>
      </c>
    </row>
    <row r="4">
      <c r="A4" s="11" t="inlineStr">
        <is>
          <t>Vous repondez juste a</t>
        </is>
      </c>
      <c r="B4" s="11" t="inlineStr">
        <is>
          <t>Probabilite de reussir le DPE</t>
        </is>
      </c>
      <c r="C4" s="11" t="inlineStr">
        <is>
          <t>Probabilite de reussir hors energie</t>
        </is>
      </c>
      <c r="D4" s="11" t="inlineStr">
        <is>
          <t>Ecart</t>
        </is>
      </c>
    </row>
    <row r="5">
      <c r="A5" s="12" t="n">
        <v>0.5</v>
      </c>
      <c r="B5" s="13">
        <f>1-BINOMDIST('1 Les deux examens'!$B$30-1,'1 Les deux examens'!$B$5,$A$5,1)</f>
        <v/>
      </c>
      <c r="C5" s="13">
        <f>1-BINOMDIST('1 Les deux examens'!$B$34-1,'1 Les deux examens'!$B$8,$A$5,1)</f>
        <v/>
      </c>
      <c r="D5" s="14">
        <f>C5-B5</f>
        <v/>
      </c>
    </row>
    <row r="6">
      <c r="A6" s="12" t="n">
        <v>0.55</v>
      </c>
      <c r="B6" s="13">
        <f>1-BINOMDIST('1 Les deux examens'!$B$30-1,'1 Les deux examens'!$B$5,$A$6,1)</f>
        <v/>
      </c>
      <c r="C6" s="13">
        <f>1-BINOMDIST('1 Les deux examens'!$B$34-1,'1 Les deux examens'!$B$8,$A$6,1)</f>
        <v/>
      </c>
      <c r="D6" s="14">
        <f>C6-B6</f>
        <v/>
      </c>
    </row>
    <row r="7">
      <c r="A7" s="12" t="n">
        <v>0.6</v>
      </c>
      <c r="B7" s="13">
        <f>1-BINOMDIST('1 Les deux examens'!$B$30-1,'1 Les deux examens'!$B$5,$A$7,1)</f>
        <v/>
      </c>
      <c r="C7" s="13">
        <f>1-BINOMDIST('1 Les deux examens'!$B$34-1,'1 Les deux examens'!$B$8,$A$7,1)</f>
        <v/>
      </c>
      <c r="D7" s="14">
        <f>C7-B7</f>
        <v/>
      </c>
    </row>
    <row r="8">
      <c r="A8" s="12" t="n">
        <v>0.65</v>
      </c>
      <c r="B8" s="13">
        <f>1-BINOMDIST('1 Les deux examens'!$B$30-1,'1 Les deux examens'!$B$5,$A$8,1)</f>
        <v/>
      </c>
      <c r="C8" s="13">
        <f>1-BINOMDIST('1 Les deux examens'!$B$34-1,'1 Les deux examens'!$B$8,$A$8,1)</f>
        <v/>
      </c>
      <c r="D8" s="14">
        <f>C8-B8</f>
        <v/>
      </c>
    </row>
    <row r="9">
      <c r="A9" s="12" t="n">
        <v>0.7</v>
      </c>
      <c r="B9" s="13">
        <f>1-BINOMDIST('1 Les deux examens'!$B$30-1,'1 Les deux examens'!$B$5,$A$9,1)</f>
        <v/>
      </c>
      <c r="C9" s="13">
        <f>1-BINOMDIST('1 Les deux examens'!$B$34-1,'1 Les deux examens'!$B$8,$A$9,1)</f>
        <v/>
      </c>
      <c r="D9" s="14">
        <f>C9-B9</f>
        <v/>
      </c>
    </row>
    <row r="10">
      <c r="A10" s="12" t="n">
        <v>0.72</v>
      </c>
      <c r="B10" s="13">
        <f>1-BINOMDIST('1 Les deux examens'!$B$30-1,'1 Les deux examens'!$B$5,$A$10,1)</f>
        <v/>
      </c>
      <c r="C10" s="13">
        <f>1-BINOMDIST('1 Les deux examens'!$B$34-1,'1 Les deux examens'!$B$8,$A$10,1)</f>
        <v/>
      </c>
      <c r="D10" s="14">
        <f>C10-B10</f>
        <v/>
      </c>
    </row>
    <row r="11">
      <c r="A11" s="12" t="n">
        <v>0.75</v>
      </c>
      <c r="B11" s="13">
        <f>1-BINOMDIST('1 Les deux examens'!$B$30-1,'1 Les deux examens'!$B$5,$A$11,1)</f>
        <v/>
      </c>
      <c r="C11" s="13">
        <f>1-BINOMDIST('1 Les deux examens'!$B$34-1,'1 Les deux examens'!$B$8,$A$11,1)</f>
        <v/>
      </c>
      <c r="D11" s="14">
        <f>C11-B11</f>
        <v/>
      </c>
    </row>
    <row r="12">
      <c r="A12" s="12" t="n">
        <v>0.7522</v>
      </c>
      <c r="B12" s="13">
        <f>1-BINOMDIST('1 Les deux examens'!$B$30-1,'1 Les deux examens'!$B$5,$A$12,1)</f>
        <v/>
      </c>
      <c r="C12" s="13">
        <f>1-BINOMDIST('1 Les deux examens'!$B$34-1,'1 Les deux examens'!$B$8,$A$12,1)</f>
        <v/>
      </c>
      <c r="D12" s="14">
        <f>C12-B12</f>
        <v/>
      </c>
    </row>
    <row r="13">
      <c r="A13" s="12" t="n">
        <v>0.78</v>
      </c>
      <c r="B13" s="13">
        <f>1-BINOMDIST('1 Les deux examens'!$B$30-1,'1 Les deux examens'!$B$5,$A$13,1)</f>
        <v/>
      </c>
      <c r="C13" s="13">
        <f>1-BINOMDIST('1 Les deux examens'!$B$34-1,'1 Les deux examens'!$B$8,$A$13,1)</f>
        <v/>
      </c>
      <c r="D13" s="14">
        <f>C13-B13</f>
        <v/>
      </c>
    </row>
    <row r="14">
      <c r="A14" s="12" t="n">
        <v>0.8</v>
      </c>
      <c r="B14" s="13">
        <f>1-BINOMDIST('1 Les deux examens'!$B$30-1,'1 Les deux examens'!$B$5,$A$14,1)</f>
        <v/>
      </c>
      <c r="C14" s="13">
        <f>1-BINOMDIST('1 Les deux examens'!$B$34-1,'1 Les deux examens'!$B$8,$A$14,1)</f>
        <v/>
      </c>
      <c r="D14" s="14">
        <f>C14-B14</f>
        <v/>
      </c>
    </row>
    <row r="15">
      <c r="A15" s="12" t="n">
        <v>0.8119</v>
      </c>
      <c r="B15" s="13">
        <f>1-BINOMDIST('1 Les deux examens'!$B$30-1,'1 Les deux examens'!$B$5,$A$15,1)</f>
        <v/>
      </c>
      <c r="C15" s="13">
        <f>1-BINOMDIST('1 Les deux examens'!$B$34-1,'1 Les deux examens'!$B$8,$A$15,1)</f>
        <v/>
      </c>
      <c r="D15" s="14">
        <f>C15-B15</f>
        <v/>
      </c>
    </row>
    <row r="16">
      <c r="A16" s="12" t="n">
        <v>0.82</v>
      </c>
      <c r="B16" s="13">
        <f>1-BINOMDIST('1 Les deux examens'!$B$30-1,'1 Les deux examens'!$B$5,$A$16,1)</f>
        <v/>
      </c>
      <c r="C16" s="13">
        <f>1-BINOMDIST('1 Les deux examens'!$B$34-1,'1 Les deux examens'!$B$8,$A$16,1)</f>
        <v/>
      </c>
      <c r="D16" s="14">
        <f>C16-B16</f>
        <v/>
      </c>
    </row>
    <row r="17">
      <c r="A17" s="12" t="n">
        <v>0.85</v>
      </c>
      <c r="B17" s="13">
        <f>1-BINOMDIST('1 Les deux examens'!$B$30-1,'1 Les deux examens'!$B$5,$A$17,1)</f>
        <v/>
      </c>
      <c r="C17" s="13">
        <f>1-BINOMDIST('1 Les deux examens'!$B$34-1,'1 Les deux examens'!$B$8,$A$17,1)</f>
        <v/>
      </c>
      <c r="D17" s="14">
        <f>C17-B17</f>
        <v/>
      </c>
    </row>
    <row r="18">
      <c r="A18" s="12" t="n">
        <v>0.88</v>
      </c>
      <c r="B18" s="13">
        <f>1-BINOMDIST('1 Les deux examens'!$B$30-1,'1 Les deux examens'!$B$5,$A$18,1)</f>
        <v/>
      </c>
      <c r="C18" s="13">
        <f>1-BINOMDIST('1 Les deux examens'!$B$34-1,'1 Les deux examens'!$B$8,$A$18,1)</f>
        <v/>
      </c>
      <c r="D18" s="14">
        <f>C18-B18</f>
        <v/>
      </c>
    </row>
    <row r="19">
      <c r="A19" s="12" t="n">
        <v>0.9</v>
      </c>
      <c r="B19" s="13">
        <f>1-BINOMDIST('1 Les deux examens'!$B$30-1,'1 Les deux examens'!$B$5,$A$19,1)</f>
        <v/>
      </c>
      <c r="C19" s="13">
        <f>1-BINOMDIST('1 Les deux examens'!$B$34-1,'1 Les deux examens'!$B$8,$A$19,1)</f>
        <v/>
      </c>
      <c r="D19" s="14">
        <f>C19-B19</f>
        <v/>
      </c>
    </row>
    <row r="20">
      <c r="A20" s="12" t="n">
        <v>0.95</v>
      </c>
      <c r="B20" s="13">
        <f>1-BINOMDIST('1 Les deux examens'!$B$30-1,'1 Les deux examens'!$B$5,$A$20,1)</f>
        <v/>
      </c>
      <c r="C20" s="13">
        <f>1-BINOMDIST('1 Les deux examens'!$B$34-1,'1 Les deux examens'!$B$8,$A$20,1)</f>
        <v/>
      </c>
      <c r="D20" s="14">
        <f>C20-B20</f>
        <v/>
      </c>
    </row>
    <row r="23">
      <c r="A23" t="inlineStr">
        <is>
          <t>A 60 % de bonnes reponses : hors energie</t>
        </is>
      </c>
      <c r="B23" s="15">
        <f>C7</f>
        <v/>
      </c>
      <c r="F23" s="2" t="inlineStr">
        <is>
          <t>Le meme candidat, avec le meme niveau, passe presque a coup sur hors energie et n'a pratiquement aucune chance au DPE. Ce ne sont pas deux epreuves du meme metier : ce sont deux exigences differentes.</t>
        </is>
      </c>
    </row>
    <row r="24">
      <c r="A24" t="inlineStr">
        <is>
          <t>A 60 % de bonnes reponses : DPE</t>
        </is>
      </c>
      <c r="B24" s="15">
        <f>B7</f>
        <v/>
      </c>
    </row>
    <row r="25">
      <c r="A25" t="inlineStr">
        <is>
          <t>Rapport</t>
        </is>
      </c>
      <c r="B25" s="16">
        <f>B23/B24</f>
        <v/>
      </c>
    </row>
    <row r="26">
      <c r="A26" t="inlineStr">
        <is>
          <t>A 75 % : DPE</t>
        </is>
      </c>
      <c r="B26" s="15">
        <f>B11</f>
        <v/>
      </c>
    </row>
    <row r="27">
      <c r="A27" t="inlineStr">
        <is>
          <t>A 80 % : DPE</t>
        </is>
      </c>
      <c r="B27" s="15">
        <f>B14</f>
        <v/>
      </c>
    </row>
    <row r="28">
      <c r="A28" t="inlineStr">
        <is>
          <t>Cinq points de connaissance, entre 75 et 80 %</t>
        </is>
      </c>
      <c r="B28" s="9">
        <f>B27-B26</f>
        <v/>
      </c>
      <c r="F28" s="2" t="inlineStr">
        <is>
          <t>Cinq points de connaissance en plus deplacent la probabilite de reussite de trente-six points. C'est la zone ou une heure de revision rapporte le plus — voir la feuille 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Q220"/>
  <sheetViews>
    <sheetView showGridLines="0" workbookViewId="0">
      <pane ySplit="4" topLeftCell="A5" activePane="bottomLeft" state="frozen"/>
      <selection pane="bottomLeft" activeCell="A1" sqref="A1"/>
    </sheetView>
  </sheetViews>
  <sheetFormatPr baseColWidth="8" defaultRowHeight="15"/>
  <cols>
    <col width="34" customWidth="1" min="1" max="1"/>
    <col width="18" customWidth="1" min="2" max="2"/>
    <col width="18" customWidth="1" min="3" max="3"/>
    <col width="3" customWidth="1" min="4" max="4"/>
    <col width="58" customWidth="1" min="5" max="5"/>
    <col hidden="1" width="13" customWidth="1" min="30" max="30"/>
    <col hidden="1" width="13" customWidth="1" min="31" max="31"/>
    <col hidden="1" width="13" customWidth="1" min="32" max="32"/>
    <col hidden="1" width="13" customWidth="1" min="33" max="33"/>
    <col hidden="1" width="13" customWidth="1" min="34" max="34"/>
    <col hidden="1" width="13" customWidth="1" min="35" max="35"/>
    <col hidden="1" width="13" customWidth="1" min="36" max="36"/>
    <col hidden="1" width="13" customWidth="1" min="37" max="37"/>
    <col hidden="1" width="13" customWidth="1" min="38" max="38"/>
    <col hidden="1" width="13" customWidth="1" min="39" max="39"/>
    <col hidden="1" width="13" customWidth="1" min="40" max="40"/>
    <col hidden="1" width="13" customWidth="1" min="41" max="41"/>
    <col hidden="1" width="13" customWidth="1" min="42" max="42"/>
    <col hidden="1" width="13" customWidth="1" min="43" max="43"/>
    <col hidden="1" width="13" customWidth="1" min="44" max="44"/>
    <col hidden="1" width="13" customWidth="1" min="45" max="45"/>
  </cols>
  <sheetData>
    <row r="1">
      <c r="A1" s="1" t="inlineStr">
        <is>
          <t>Le niveau qu'il faut viser, et ce que les taux d'echec disent</t>
        </is>
      </c>
    </row>
    <row r="2">
      <c r="A2" s="2" t="inlineStr">
        <is>
          <t>La question utile n'est pas « ai-je le niveau ? » mais « quel niveau me donne quelle chance ? ». La reponse s'obtient en inversant la loi binomiale — ici, en lisant une grille fine.</t>
        </is>
      </c>
    </row>
    <row r="4">
      <c r="A4" s="11" t="inlineStr">
        <is>
          <t>Chance de reussir visee</t>
        </is>
      </c>
      <c r="B4" s="11" t="inlineStr">
        <is>
          <t>DPE : p requis</t>
        </is>
      </c>
      <c r="C4" s="11" t="inlineStr">
        <is>
          <t>Hors energie : p requis</t>
        </is>
      </c>
    </row>
    <row r="5">
      <c r="A5" s="6" t="n">
        <v>0.5</v>
      </c>
      <c r="B5" s="13">
        <f>INDEX(AD21:AD220,MATCH(1,AH21:AH220,0))</f>
        <v/>
      </c>
      <c r="C5" s="13">
        <f>INDEX(AD21:AD220,MATCH(1,AI21:AI220,0))</f>
        <v/>
      </c>
    </row>
    <row r="6">
      <c r="A6" s="6" t="n">
        <v>0.75</v>
      </c>
      <c r="B6" s="13">
        <f>INDEX(AD21:AD220,MATCH(1,AJ21:AJ220,0))</f>
        <v/>
      </c>
      <c r="C6" s="13">
        <f>INDEX(AD21:AD220,MATCH(1,AK21:AK220,0))</f>
        <v/>
      </c>
    </row>
    <row r="7">
      <c r="A7" s="6" t="n">
        <v>0.9</v>
      </c>
      <c r="B7" s="13">
        <f>INDEX(AD21:AD220,MATCH(1,AL21:AL220,0))</f>
        <v/>
      </c>
      <c r="C7" s="13">
        <f>INDEX(AD21:AD220,MATCH(1,AM21:AM220,0))</f>
        <v/>
      </c>
    </row>
    <row r="8">
      <c r="A8" s="6" t="n">
        <v>0.95</v>
      </c>
      <c r="B8" s="13">
        <f>INDEX(AD21:AD220,MATCH(1,AN21:AN220,0))</f>
        <v/>
      </c>
      <c r="C8" s="13">
        <f>INDEX(AD21:AD220,MATCH(1,AO21:AO220,0))</f>
        <v/>
      </c>
    </row>
    <row r="9">
      <c r="A9" s="6" t="n">
        <v>0.99</v>
      </c>
      <c r="B9" s="13">
        <f>INDEX(AD21:AD220,MATCH(1,AP21:AP220,0))</f>
        <v/>
      </c>
      <c r="C9" s="13">
        <f>INDEX(AD21:AD220,MATCH(1,AQ21:AQ220,0))</f>
        <v/>
      </c>
    </row>
    <row r="11">
      <c r="A11" s="3" t="inlineStr">
        <is>
          <t>CE QUE LES TAUX D'ECHEC DE 2024 DISENT DU NIVEAU DES CANDIDATS</t>
        </is>
      </c>
      <c r="B11" s="4" t="n"/>
      <c r="C11" s="4" t="n"/>
    </row>
    <row r="12">
      <c r="A12" t="inlineStr">
        <is>
          <t>Taux d'echec rapporte par le livre</t>
        </is>
      </c>
      <c r="B12" s="17">
        <f>'1 Les deux examens'!$B$11</f>
        <v/>
      </c>
      <c r="C12" t="inlineStr">
        <is>
          <t>soit une chance de reussir de</t>
        </is>
      </c>
    </row>
    <row r="13">
      <c r="A13" s="7" t="inlineStr">
        <is>
          <t>Niveau par question que cela implique</t>
        </is>
      </c>
      <c r="B13" s="18">
        <f>INDEX(AD21:AD220,MATCH(1,AG21:AG220,0))</f>
        <v/>
      </c>
      <c r="E13" s="2" t="inlineStr">
        <is>
          <t>Deux tiers de bonnes reponses. Ce n'est pas l'effondrement d'une generation de candidats : c'est le niveau ordinaire d'un candidat serieux, place devant un seuil qui n'a pas ete concu pour lui.</t>
        </is>
      </c>
    </row>
    <row r="14">
      <c r="A14" s="7" t="inlineStr">
        <is>
          <t>Sa probabilite de reussir HORS ENERGIE, au meme niveau</t>
        </is>
      </c>
      <c r="B14" s="18">
        <f>1-BINOMDIST('1 Les deux examens'!$B$34-1,'1 Les deux examens'!$B$8,B13,1)</f>
        <v/>
      </c>
      <c r="E14" s="2" t="inlineStr">
        <is>
          <t>Le meme candidat, au meme niveau, aurait passe n'importe laquelle des cinq autres certifications sans difficulte. Le livre rapporte les taux d'echec ; il n'en donne jamais la cause arithmetique, qui n'est pas le niveau mais le seuil.</t>
        </is>
      </c>
    </row>
    <row r="21">
      <c r="AD21" s="13" t="n">
        <v>0.4</v>
      </c>
      <c r="AE21">
        <f>1-BINOMDIST('1 Les deux examens'!$B$30-1,'1 Les deux examens'!$B$5,AD21,1)</f>
        <v/>
      </c>
      <c r="AF21">
        <f>1-BINOMDIST('1 Les deux examens'!$B$34-1,'1 Les deux examens'!$B$8,AD21,1)</f>
        <v/>
      </c>
      <c r="AG21">
        <f>IF(AE21&gt;=1-'1 Les deux examens'!$B$11,1,0)</f>
        <v/>
      </c>
      <c r="AH21">
        <f>IF(AE21&gt;=$A$5,1,0)</f>
        <v/>
      </c>
      <c r="AI21">
        <f>IF(AF21&gt;=$A$5,1,0)</f>
        <v/>
      </c>
      <c r="AJ21">
        <f>IF(AE21&gt;=$A$6,1,0)</f>
        <v/>
      </c>
      <c r="AK21">
        <f>IF(AF21&gt;=$A$6,1,0)</f>
        <v/>
      </c>
      <c r="AL21">
        <f>IF(AE21&gt;=$A$7,1,0)</f>
        <v/>
      </c>
      <c r="AM21">
        <f>IF(AF21&gt;=$A$7,1,0)</f>
        <v/>
      </c>
      <c r="AN21">
        <f>IF(AE21&gt;=$A$8,1,0)</f>
        <v/>
      </c>
      <c r="AO21">
        <f>IF(AF21&gt;=$A$8,1,0)</f>
        <v/>
      </c>
      <c r="AP21">
        <f>IF(AE21&gt;=$A$9,1,0)</f>
        <v/>
      </c>
      <c r="AQ21">
        <f>IF(AF21&gt;=$A$9,1,0)</f>
        <v/>
      </c>
    </row>
    <row r="22">
      <c r="AD22" s="13" t="n">
        <v>0.403</v>
      </c>
      <c r="AE22">
        <f>1-BINOMDIST('1 Les deux examens'!$B$30-1,'1 Les deux examens'!$B$5,AD22,1)</f>
        <v/>
      </c>
      <c r="AF22">
        <f>1-BINOMDIST('1 Les deux examens'!$B$34-1,'1 Les deux examens'!$B$8,AD22,1)</f>
        <v/>
      </c>
      <c r="AG22">
        <f>IF(AE22&gt;=1-'1 Les deux examens'!$B$11,1,0)</f>
        <v/>
      </c>
      <c r="AH22">
        <f>IF(AE22&gt;=$A$5,1,0)</f>
        <v/>
      </c>
      <c r="AI22">
        <f>IF(AF22&gt;=$A$5,1,0)</f>
        <v/>
      </c>
      <c r="AJ22">
        <f>IF(AE22&gt;=$A$6,1,0)</f>
        <v/>
      </c>
      <c r="AK22">
        <f>IF(AF22&gt;=$A$6,1,0)</f>
        <v/>
      </c>
      <c r="AL22">
        <f>IF(AE22&gt;=$A$7,1,0)</f>
        <v/>
      </c>
      <c r="AM22">
        <f>IF(AF22&gt;=$A$7,1,0)</f>
        <v/>
      </c>
      <c r="AN22">
        <f>IF(AE22&gt;=$A$8,1,0)</f>
        <v/>
      </c>
      <c r="AO22">
        <f>IF(AF22&gt;=$A$8,1,0)</f>
        <v/>
      </c>
      <c r="AP22">
        <f>IF(AE22&gt;=$A$9,1,0)</f>
        <v/>
      </c>
      <c r="AQ22">
        <f>IF(AF22&gt;=$A$9,1,0)</f>
        <v/>
      </c>
    </row>
    <row r="23">
      <c r="AD23" s="13" t="n">
        <v>0.406</v>
      </c>
      <c r="AE23">
        <f>1-BINOMDIST('1 Les deux examens'!$B$30-1,'1 Les deux examens'!$B$5,AD23,1)</f>
        <v/>
      </c>
      <c r="AF23">
        <f>1-BINOMDIST('1 Les deux examens'!$B$34-1,'1 Les deux examens'!$B$8,AD23,1)</f>
        <v/>
      </c>
      <c r="AG23">
        <f>IF(AE23&gt;=1-'1 Les deux examens'!$B$11,1,0)</f>
        <v/>
      </c>
      <c r="AH23">
        <f>IF(AE23&gt;=$A$5,1,0)</f>
        <v/>
      </c>
      <c r="AI23">
        <f>IF(AF23&gt;=$A$5,1,0)</f>
        <v/>
      </c>
      <c r="AJ23">
        <f>IF(AE23&gt;=$A$6,1,0)</f>
        <v/>
      </c>
      <c r="AK23">
        <f>IF(AF23&gt;=$A$6,1,0)</f>
        <v/>
      </c>
      <c r="AL23">
        <f>IF(AE23&gt;=$A$7,1,0)</f>
        <v/>
      </c>
      <c r="AM23">
        <f>IF(AF23&gt;=$A$7,1,0)</f>
        <v/>
      </c>
      <c r="AN23">
        <f>IF(AE23&gt;=$A$8,1,0)</f>
        <v/>
      </c>
      <c r="AO23">
        <f>IF(AF23&gt;=$A$8,1,0)</f>
        <v/>
      </c>
      <c r="AP23">
        <f>IF(AE23&gt;=$A$9,1,0)</f>
        <v/>
      </c>
      <c r="AQ23">
        <f>IF(AF23&gt;=$A$9,1,0)</f>
        <v/>
      </c>
    </row>
    <row r="24">
      <c r="AD24" s="13" t="n">
        <v>0.409</v>
      </c>
      <c r="AE24">
        <f>1-BINOMDIST('1 Les deux examens'!$B$30-1,'1 Les deux examens'!$B$5,AD24,1)</f>
        <v/>
      </c>
      <c r="AF24">
        <f>1-BINOMDIST('1 Les deux examens'!$B$34-1,'1 Les deux examens'!$B$8,AD24,1)</f>
        <v/>
      </c>
      <c r="AG24">
        <f>IF(AE24&gt;=1-'1 Les deux examens'!$B$11,1,0)</f>
        <v/>
      </c>
      <c r="AH24">
        <f>IF(AE24&gt;=$A$5,1,0)</f>
        <v/>
      </c>
      <c r="AI24">
        <f>IF(AF24&gt;=$A$5,1,0)</f>
        <v/>
      </c>
      <c r="AJ24">
        <f>IF(AE24&gt;=$A$6,1,0)</f>
        <v/>
      </c>
      <c r="AK24">
        <f>IF(AF24&gt;=$A$6,1,0)</f>
        <v/>
      </c>
      <c r="AL24">
        <f>IF(AE24&gt;=$A$7,1,0)</f>
        <v/>
      </c>
      <c r="AM24">
        <f>IF(AF24&gt;=$A$7,1,0)</f>
        <v/>
      </c>
      <c r="AN24">
        <f>IF(AE24&gt;=$A$8,1,0)</f>
        <v/>
      </c>
      <c r="AO24">
        <f>IF(AF24&gt;=$A$8,1,0)</f>
        <v/>
      </c>
      <c r="AP24">
        <f>IF(AE24&gt;=$A$9,1,0)</f>
        <v/>
      </c>
      <c r="AQ24">
        <f>IF(AF24&gt;=$A$9,1,0)</f>
        <v/>
      </c>
    </row>
    <row r="25">
      <c r="AD25" s="13" t="n">
        <v>0.412</v>
      </c>
      <c r="AE25">
        <f>1-BINOMDIST('1 Les deux examens'!$B$30-1,'1 Les deux examens'!$B$5,AD25,1)</f>
        <v/>
      </c>
      <c r="AF25">
        <f>1-BINOMDIST('1 Les deux examens'!$B$34-1,'1 Les deux examens'!$B$8,AD25,1)</f>
        <v/>
      </c>
      <c r="AG25">
        <f>IF(AE25&gt;=1-'1 Les deux examens'!$B$11,1,0)</f>
        <v/>
      </c>
      <c r="AH25">
        <f>IF(AE25&gt;=$A$5,1,0)</f>
        <v/>
      </c>
      <c r="AI25">
        <f>IF(AF25&gt;=$A$5,1,0)</f>
        <v/>
      </c>
      <c r="AJ25">
        <f>IF(AE25&gt;=$A$6,1,0)</f>
        <v/>
      </c>
      <c r="AK25">
        <f>IF(AF25&gt;=$A$6,1,0)</f>
        <v/>
      </c>
      <c r="AL25">
        <f>IF(AE25&gt;=$A$7,1,0)</f>
        <v/>
      </c>
      <c r="AM25">
        <f>IF(AF25&gt;=$A$7,1,0)</f>
        <v/>
      </c>
      <c r="AN25">
        <f>IF(AE25&gt;=$A$8,1,0)</f>
        <v/>
      </c>
      <c r="AO25">
        <f>IF(AF25&gt;=$A$8,1,0)</f>
        <v/>
      </c>
      <c r="AP25">
        <f>IF(AE25&gt;=$A$9,1,0)</f>
        <v/>
      </c>
      <c r="AQ25">
        <f>IF(AF25&gt;=$A$9,1,0)</f>
        <v/>
      </c>
    </row>
    <row r="26">
      <c r="AD26" s="13" t="n">
        <v>0.415</v>
      </c>
      <c r="AE26">
        <f>1-BINOMDIST('1 Les deux examens'!$B$30-1,'1 Les deux examens'!$B$5,AD26,1)</f>
        <v/>
      </c>
      <c r="AF26">
        <f>1-BINOMDIST('1 Les deux examens'!$B$34-1,'1 Les deux examens'!$B$8,AD26,1)</f>
        <v/>
      </c>
      <c r="AG26">
        <f>IF(AE26&gt;=1-'1 Les deux examens'!$B$11,1,0)</f>
        <v/>
      </c>
      <c r="AH26">
        <f>IF(AE26&gt;=$A$5,1,0)</f>
        <v/>
      </c>
      <c r="AI26">
        <f>IF(AF26&gt;=$A$5,1,0)</f>
        <v/>
      </c>
      <c r="AJ26">
        <f>IF(AE26&gt;=$A$6,1,0)</f>
        <v/>
      </c>
      <c r="AK26">
        <f>IF(AF26&gt;=$A$6,1,0)</f>
        <v/>
      </c>
      <c r="AL26">
        <f>IF(AE26&gt;=$A$7,1,0)</f>
        <v/>
      </c>
      <c r="AM26">
        <f>IF(AF26&gt;=$A$7,1,0)</f>
        <v/>
      </c>
      <c r="AN26">
        <f>IF(AE26&gt;=$A$8,1,0)</f>
        <v/>
      </c>
      <c r="AO26">
        <f>IF(AF26&gt;=$A$8,1,0)</f>
        <v/>
      </c>
      <c r="AP26">
        <f>IF(AE26&gt;=$A$9,1,0)</f>
        <v/>
      </c>
      <c r="AQ26">
        <f>IF(AF26&gt;=$A$9,1,0)</f>
        <v/>
      </c>
    </row>
    <row r="27">
      <c r="AD27" s="13" t="n">
        <v>0.418</v>
      </c>
      <c r="AE27">
        <f>1-BINOMDIST('1 Les deux examens'!$B$30-1,'1 Les deux examens'!$B$5,AD27,1)</f>
        <v/>
      </c>
      <c r="AF27">
        <f>1-BINOMDIST('1 Les deux examens'!$B$34-1,'1 Les deux examens'!$B$8,AD27,1)</f>
        <v/>
      </c>
      <c r="AG27">
        <f>IF(AE27&gt;=1-'1 Les deux examens'!$B$11,1,0)</f>
        <v/>
      </c>
      <c r="AH27">
        <f>IF(AE27&gt;=$A$5,1,0)</f>
        <v/>
      </c>
      <c r="AI27">
        <f>IF(AF27&gt;=$A$5,1,0)</f>
        <v/>
      </c>
      <c r="AJ27">
        <f>IF(AE27&gt;=$A$6,1,0)</f>
        <v/>
      </c>
      <c r="AK27">
        <f>IF(AF27&gt;=$A$6,1,0)</f>
        <v/>
      </c>
      <c r="AL27">
        <f>IF(AE27&gt;=$A$7,1,0)</f>
        <v/>
      </c>
      <c r="AM27">
        <f>IF(AF27&gt;=$A$7,1,0)</f>
        <v/>
      </c>
      <c r="AN27">
        <f>IF(AE27&gt;=$A$8,1,0)</f>
        <v/>
      </c>
      <c r="AO27">
        <f>IF(AF27&gt;=$A$8,1,0)</f>
        <v/>
      </c>
      <c r="AP27">
        <f>IF(AE27&gt;=$A$9,1,0)</f>
        <v/>
      </c>
      <c r="AQ27">
        <f>IF(AF27&gt;=$A$9,1,0)</f>
        <v/>
      </c>
    </row>
    <row r="28">
      <c r="AD28" s="13" t="n">
        <v>0.421</v>
      </c>
      <c r="AE28">
        <f>1-BINOMDIST('1 Les deux examens'!$B$30-1,'1 Les deux examens'!$B$5,AD28,1)</f>
        <v/>
      </c>
      <c r="AF28">
        <f>1-BINOMDIST('1 Les deux examens'!$B$34-1,'1 Les deux examens'!$B$8,AD28,1)</f>
        <v/>
      </c>
      <c r="AG28">
        <f>IF(AE28&gt;=1-'1 Les deux examens'!$B$11,1,0)</f>
        <v/>
      </c>
      <c r="AH28">
        <f>IF(AE28&gt;=$A$5,1,0)</f>
        <v/>
      </c>
      <c r="AI28">
        <f>IF(AF28&gt;=$A$5,1,0)</f>
        <v/>
      </c>
      <c r="AJ28">
        <f>IF(AE28&gt;=$A$6,1,0)</f>
        <v/>
      </c>
      <c r="AK28">
        <f>IF(AF28&gt;=$A$6,1,0)</f>
        <v/>
      </c>
      <c r="AL28">
        <f>IF(AE28&gt;=$A$7,1,0)</f>
        <v/>
      </c>
      <c r="AM28">
        <f>IF(AF28&gt;=$A$7,1,0)</f>
        <v/>
      </c>
      <c r="AN28">
        <f>IF(AE28&gt;=$A$8,1,0)</f>
        <v/>
      </c>
      <c r="AO28">
        <f>IF(AF28&gt;=$A$8,1,0)</f>
        <v/>
      </c>
      <c r="AP28">
        <f>IF(AE28&gt;=$A$9,1,0)</f>
        <v/>
      </c>
      <c r="AQ28">
        <f>IF(AF28&gt;=$A$9,1,0)</f>
        <v/>
      </c>
    </row>
    <row r="29">
      <c r="AD29" s="13" t="n">
        <v>0.424</v>
      </c>
      <c r="AE29">
        <f>1-BINOMDIST('1 Les deux examens'!$B$30-1,'1 Les deux examens'!$B$5,AD29,1)</f>
        <v/>
      </c>
      <c r="AF29">
        <f>1-BINOMDIST('1 Les deux examens'!$B$34-1,'1 Les deux examens'!$B$8,AD29,1)</f>
        <v/>
      </c>
      <c r="AG29">
        <f>IF(AE29&gt;=1-'1 Les deux examens'!$B$11,1,0)</f>
        <v/>
      </c>
      <c r="AH29">
        <f>IF(AE29&gt;=$A$5,1,0)</f>
        <v/>
      </c>
      <c r="AI29">
        <f>IF(AF29&gt;=$A$5,1,0)</f>
        <v/>
      </c>
      <c r="AJ29">
        <f>IF(AE29&gt;=$A$6,1,0)</f>
        <v/>
      </c>
      <c r="AK29">
        <f>IF(AF29&gt;=$A$6,1,0)</f>
        <v/>
      </c>
      <c r="AL29">
        <f>IF(AE29&gt;=$A$7,1,0)</f>
        <v/>
      </c>
      <c r="AM29">
        <f>IF(AF29&gt;=$A$7,1,0)</f>
        <v/>
      </c>
      <c r="AN29">
        <f>IF(AE29&gt;=$A$8,1,0)</f>
        <v/>
      </c>
      <c r="AO29">
        <f>IF(AF29&gt;=$A$8,1,0)</f>
        <v/>
      </c>
      <c r="AP29">
        <f>IF(AE29&gt;=$A$9,1,0)</f>
        <v/>
      </c>
      <c r="AQ29">
        <f>IF(AF29&gt;=$A$9,1,0)</f>
        <v/>
      </c>
    </row>
    <row r="30">
      <c r="AD30" s="13" t="n">
        <v>0.427</v>
      </c>
      <c r="AE30">
        <f>1-BINOMDIST('1 Les deux examens'!$B$30-1,'1 Les deux examens'!$B$5,AD30,1)</f>
        <v/>
      </c>
      <c r="AF30">
        <f>1-BINOMDIST('1 Les deux examens'!$B$34-1,'1 Les deux examens'!$B$8,AD30,1)</f>
        <v/>
      </c>
      <c r="AG30">
        <f>IF(AE30&gt;=1-'1 Les deux examens'!$B$11,1,0)</f>
        <v/>
      </c>
      <c r="AH30">
        <f>IF(AE30&gt;=$A$5,1,0)</f>
        <v/>
      </c>
      <c r="AI30">
        <f>IF(AF30&gt;=$A$5,1,0)</f>
        <v/>
      </c>
      <c r="AJ30">
        <f>IF(AE30&gt;=$A$6,1,0)</f>
        <v/>
      </c>
      <c r="AK30">
        <f>IF(AF30&gt;=$A$6,1,0)</f>
        <v/>
      </c>
      <c r="AL30">
        <f>IF(AE30&gt;=$A$7,1,0)</f>
        <v/>
      </c>
      <c r="AM30">
        <f>IF(AF30&gt;=$A$7,1,0)</f>
        <v/>
      </c>
      <c r="AN30">
        <f>IF(AE30&gt;=$A$8,1,0)</f>
        <v/>
      </c>
      <c r="AO30">
        <f>IF(AF30&gt;=$A$8,1,0)</f>
        <v/>
      </c>
      <c r="AP30">
        <f>IF(AE30&gt;=$A$9,1,0)</f>
        <v/>
      </c>
      <c r="AQ30">
        <f>IF(AF30&gt;=$A$9,1,0)</f>
        <v/>
      </c>
    </row>
    <row r="31">
      <c r="AD31" s="13" t="n">
        <v>0.43</v>
      </c>
      <c r="AE31">
        <f>1-BINOMDIST('1 Les deux examens'!$B$30-1,'1 Les deux examens'!$B$5,AD31,1)</f>
        <v/>
      </c>
      <c r="AF31">
        <f>1-BINOMDIST('1 Les deux examens'!$B$34-1,'1 Les deux examens'!$B$8,AD31,1)</f>
        <v/>
      </c>
      <c r="AG31">
        <f>IF(AE31&gt;=1-'1 Les deux examens'!$B$11,1,0)</f>
        <v/>
      </c>
      <c r="AH31">
        <f>IF(AE31&gt;=$A$5,1,0)</f>
        <v/>
      </c>
      <c r="AI31">
        <f>IF(AF31&gt;=$A$5,1,0)</f>
        <v/>
      </c>
      <c r="AJ31">
        <f>IF(AE31&gt;=$A$6,1,0)</f>
        <v/>
      </c>
      <c r="AK31">
        <f>IF(AF31&gt;=$A$6,1,0)</f>
        <v/>
      </c>
      <c r="AL31">
        <f>IF(AE31&gt;=$A$7,1,0)</f>
        <v/>
      </c>
      <c r="AM31">
        <f>IF(AF31&gt;=$A$7,1,0)</f>
        <v/>
      </c>
      <c r="AN31">
        <f>IF(AE31&gt;=$A$8,1,0)</f>
        <v/>
      </c>
      <c r="AO31">
        <f>IF(AF31&gt;=$A$8,1,0)</f>
        <v/>
      </c>
      <c r="AP31">
        <f>IF(AE31&gt;=$A$9,1,0)</f>
        <v/>
      </c>
      <c r="AQ31">
        <f>IF(AF31&gt;=$A$9,1,0)</f>
        <v/>
      </c>
    </row>
    <row r="32">
      <c r="AD32" s="13" t="n">
        <v>0.433</v>
      </c>
      <c r="AE32">
        <f>1-BINOMDIST('1 Les deux examens'!$B$30-1,'1 Les deux examens'!$B$5,AD32,1)</f>
        <v/>
      </c>
      <c r="AF32">
        <f>1-BINOMDIST('1 Les deux examens'!$B$34-1,'1 Les deux examens'!$B$8,AD32,1)</f>
        <v/>
      </c>
      <c r="AG32">
        <f>IF(AE32&gt;=1-'1 Les deux examens'!$B$11,1,0)</f>
        <v/>
      </c>
      <c r="AH32">
        <f>IF(AE32&gt;=$A$5,1,0)</f>
        <v/>
      </c>
      <c r="AI32">
        <f>IF(AF32&gt;=$A$5,1,0)</f>
        <v/>
      </c>
      <c r="AJ32">
        <f>IF(AE32&gt;=$A$6,1,0)</f>
        <v/>
      </c>
      <c r="AK32">
        <f>IF(AF32&gt;=$A$6,1,0)</f>
        <v/>
      </c>
      <c r="AL32">
        <f>IF(AE32&gt;=$A$7,1,0)</f>
        <v/>
      </c>
      <c r="AM32">
        <f>IF(AF32&gt;=$A$7,1,0)</f>
        <v/>
      </c>
      <c r="AN32">
        <f>IF(AE32&gt;=$A$8,1,0)</f>
        <v/>
      </c>
      <c r="AO32">
        <f>IF(AF32&gt;=$A$8,1,0)</f>
        <v/>
      </c>
      <c r="AP32">
        <f>IF(AE32&gt;=$A$9,1,0)</f>
        <v/>
      </c>
      <c r="AQ32">
        <f>IF(AF32&gt;=$A$9,1,0)</f>
        <v/>
      </c>
    </row>
    <row r="33">
      <c r="AD33" s="13" t="n">
        <v>0.436</v>
      </c>
      <c r="AE33">
        <f>1-BINOMDIST('1 Les deux examens'!$B$30-1,'1 Les deux examens'!$B$5,AD33,1)</f>
        <v/>
      </c>
      <c r="AF33">
        <f>1-BINOMDIST('1 Les deux examens'!$B$34-1,'1 Les deux examens'!$B$8,AD33,1)</f>
        <v/>
      </c>
      <c r="AG33">
        <f>IF(AE33&gt;=1-'1 Les deux examens'!$B$11,1,0)</f>
        <v/>
      </c>
      <c r="AH33">
        <f>IF(AE33&gt;=$A$5,1,0)</f>
        <v/>
      </c>
      <c r="AI33">
        <f>IF(AF33&gt;=$A$5,1,0)</f>
        <v/>
      </c>
      <c r="AJ33">
        <f>IF(AE33&gt;=$A$6,1,0)</f>
        <v/>
      </c>
      <c r="AK33">
        <f>IF(AF33&gt;=$A$6,1,0)</f>
        <v/>
      </c>
      <c r="AL33">
        <f>IF(AE33&gt;=$A$7,1,0)</f>
        <v/>
      </c>
      <c r="AM33">
        <f>IF(AF33&gt;=$A$7,1,0)</f>
        <v/>
      </c>
      <c r="AN33">
        <f>IF(AE33&gt;=$A$8,1,0)</f>
        <v/>
      </c>
      <c r="AO33">
        <f>IF(AF33&gt;=$A$8,1,0)</f>
        <v/>
      </c>
      <c r="AP33">
        <f>IF(AE33&gt;=$A$9,1,0)</f>
        <v/>
      </c>
      <c r="AQ33">
        <f>IF(AF33&gt;=$A$9,1,0)</f>
        <v/>
      </c>
    </row>
    <row r="34">
      <c r="AD34" s="13" t="n">
        <v>0.439</v>
      </c>
      <c r="AE34">
        <f>1-BINOMDIST('1 Les deux examens'!$B$30-1,'1 Les deux examens'!$B$5,AD34,1)</f>
        <v/>
      </c>
      <c r="AF34">
        <f>1-BINOMDIST('1 Les deux examens'!$B$34-1,'1 Les deux examens'!$B$8,AD34,1)</f>
        <v/>
      </c>
      <c r="AG34">
        <f>IF(AE34&gt;=1-'1 Les deux examens'!$B$11,1,0)</f>
        <v/>
      </c>
      <c r="AH34">
        <f>IF(AE34&gt;=$A$5,1,0)</f>
        <v/>
      </c>
      <c r="AI34">
        <f>IF(AF34&gt;=$A$5,1,0)</f>
        <v/>
      </c>
      <c r="AJ34">
        <f>IF(AE34&gt;=$A$6,1,0)</f>
        <v/>
      </c>
      <c r="AK34">
        <f>IF(AF34&gt;=$A$6,1,0)</f>
        <v/>
      </c>
      <c r="AL34">
        <f>IF(AE34&gt;=$A$7,1,0)</f>
        <v/>
      </c>
      <c r="AM34">
        <f>IF(AF34&gt;=$A$7,1,0)</f>
        <v/>
      </c>
      <c r="AN34">
        <f>IF(AE34&gt;=$A$8,1,0)</f>
        <v/>
      </c>
      <c r="AO34">
        <f>IF(AF34&gt;=$A$8,1,0)</f>
        <v/>
      </c>
      <c r="AP34">
        <f>IF(AE34&gt;=$A$9,1,0)</f>
        <v/>
      </c>
      <c r="AQ34">
        <f>IF(AF34&gt;=$A$9,1,0)</f>
        <v/>
      </c>
    </row>
    <row r="35">
      <c r="AD35" s="13" t="n">
        <v>0.442</v>
      </c>
      <c r="AE35">
        <f>1-BINOMDIST('1 Les deux examens'!$B$30-1,'1 Les deux examens'!$B$5,AD35,1)</f>
        <v/>
      </c>
      <c r="AF35">
        <f>1-BINOMDIST('1 Les deux examens'!$B$34-1,'1 Les deux examens'!$B$8,AD35,1)</f>
        <v/>
      </c>
      <c r="AG35">
        <f>IF(AE35&gt;=1-'1 Les deux examens'!$B$11,1,0)</f>
        <v/>
      </c>
      <c r="AH35">
        <f>IF(AE35&gt;=$A$5,1,0)</f>
        <v/>
      </c>
      <c r="AI35">
        <f>IF(AF35&gt;=$A$5,1,0)</f>
        <v/>
      </c>
      <c r="AJ35">
        <f>IF(AE35&gt;=$A$6,1,0)</f>
        <v/>
      </c>
      <c r="AK35">
        <f>IF(AF35&gt;=$A$6,1,0)</f>
        <v/>
      </c>
      <c r="AL35">
        <f>IF(AE35&gt;=$A$7,1,0)</f>
        <v/>
      </c>
      <c r="AM35">
        <f>IF(AF35&gt;=$A$7,1,0)</f>
        <v/>
      </c>
      <c r="AN35">
        <f>IF(AE35&gt;=$A$8,1,0)</f>
        <v/>
      </c>
      <c r="AO35">
        <f>IF(AF35&gt;=$A$8,1,0)</f>
        <v/>
      </c>
      <c r="AP35">
        <f>IF(AE35&gt;=$A$9,1,0)</f>
        <v/>
      </c>
      <c r="AQ35">
        <f>IF(AF35&gt;=$A$9,1,0)</f>
        <v/>
      </c>
    </row>
    <row r="36">
      <c r="AD36" s="13" t="n">
        <v>0.445</v>
      </c>
      <c r="AE36">
        <f>1-BINOMDIST('1 Les deux examens'!$B$30-1,'1 Les deux examens'!$B$5,AD36,1)</f>
        <v/>
      </c>
      <c r="AF36">
        <f>1-BINOMDIST('1 Les deux examens'!$B$34-1,'1 Les deux examens'!$B$8,AD36,1)</f>
        <v/>
      </c>
      <c r="AG36">
        <f>IF(AE36&gt;=1-'1 Les deux examens'!$B$11,1,0)</f>
        <v/>
      </c>
      <c r="AH36">
        <f>IF(AE36&gt;=$A$5,1,0)</f>
        <v/>
      </c>
      <c r="AI36">
        <f>IF(AF36&gt;=$A$5,1,0)</f>
        <v/>
      </c>
      <c r="AJ36">
        <f>IF(AE36&gt;=$A$6,1,0)</f>
        <v/>
      </c>
      <c r="AK36">
        <f>IF(AF36&gt;=$A$6,1,0)</f>
        <v/>
      </c>
      <c r="AL36">
        <f>IF(AE36&gt;=$A$7,1,0)</f>
        <v/>
      </c>
      <c r="AM36">
        <f>IF(AF36&gt;=$A$7,1,0)</f>
        <v/>
      </c>
      <c r="AN36">
        <f>IF(AE36&gt;=$A$8,1,0)</f>
        <v/>
      </c>
      <c r="AO36">
        <f>IF(AF36&gt;=$A$8,1,0)</f>
        <v/>
      </c>
      <c r="AP36">
        <f>IF(AE36&gt;=$A$9,1,0)</f>
        <v/>
      </c>
      <c r="AQ36">
        <f>IF(AF36&gt;=$A$9,1,0)</f>
        <v/>
      </c>
    </row>
    <row r="37">
      <c r="AD37" s="13" t="n">
        <v>0.448</v>
      </c>
      <c r="AE37">
        <f>1-BINOMDIST('1 Les deux examens'!$B$30-1,'1 Les deux examens'!$B$5,AD37,1)</f>
        <v/>
      </c>
      <c r="AF37">
        <f>1-BINOMDIST('1 Les deux examens'!$B$34-1,'1 Les deux examens'!$B$8,AD37,1)</f>
        <v/>
      </c>
      <c r="AG37">
        <f>IF(AE37&gt;=1-'1 Les deux examens'!$B$11,1,0)</f>
        <v/>
      </c>
      <c r="AH37">
        <f>IF(AE37&gt;=$A$5,1,0)</f>
        <v/>
      </c>
      <c r="AI37">
        <f>IF(AF37&gt;=$A$5,1,0)</f>
        <v/>
      </c>
      <c r="AJ37">
        <f>IF(AE37&gt;=$A$6,1,0)</f>
        <v/>
      </c>
      <c r="AK37">
        <f>IF(AF37&gt;=$A$6,1,0)</f>
        <v/>
      </c>
      <c r="AL37">
        <f>IF(AE37&gt;=$A$7,1,0)</f>
        <v/>
      </c>
      <c r="AM37">
        <f>IF(AF37&gt;=$A$7,1,0)</f>
        <v/>
      </c>
      <c r="AN37">
        <f>IF(AE37&gt;=$A$8,1,0)</f>
        <v/>
      </c>
      <c r="AO37">
        <f>IF(AF37&gt;=$A$8,1,0)</f>
        <v/>
      </c>
      <c r="AP37">
        <f>IF(AE37&gt;=$A$9,1,0)</f>
        <v/>
      </c>
      <c r="AQ37">
        <f>IF(AF37&gt;=$A$9,1,0)</f>
        <v/>
      </c>
    </row>
    <row r="38">
      <c r="AD38" s="13" t="n">
        <v>0.451</v>
      </c>
      <c r="AE38">
        <f>1-BINOMDIST('1 Les deux examens'!$B$30-1,'1 Les deux examens'!$B$5,AD38,1)</f>
        <v/>
      </c>
      <c r="AF38">
        <f>1-BINOMDIST('1 Les deux examens'!$B$34-1,'1 Les deux examens'!$B$8,AD38,1)</f>
        <v/>
      </c>
      <c r="AG38">
        <f>IF(AE38&gt;=1-'1 Les deux examens'!$B$11,1,0)</f>
        <v/>
      </c>
      <c r="AH38">
        <f>IF(AE38&gt;=$A$5,1,0)</f>
        <v/>
      </c>
      <c r="AI38">
        <f>IF(AF38&gt;=$A$5,1,0)</f>
        <v/>
      </c>
      <c r="AJ38">
        <f>IF(AE38&gt;=$A$6,1,0)</f>
        <v/>
      </c>
      <c r="AK38">
        <f>IF(AF38&gt;=$A$6,1,0)</f>
        <v/>
      </c>
      <c r="AL38">
        <f>IF(AE38&gt;=$A$7,1,0)</f>
        <v/>
      </c>
      <c r="AM38">
        <f>IF(AF38&gt;=$A$7,1,0)</f>
        <v/>
      </c>
      <c r="AN38">
        <f>IF(AE38&gt;=$A$8,1,0)</f>
        <v/>
      </c>
      <c r="AO38">
        <f>IF(AF38&gt;=$A$8,1,0)</f>
        <v/>
      </c>
      <c r="AP38">
        <f>IF(AE38&gt;=$A$9,1,0)</f>
        <v/>
      </c>
      <c r="AQ38">
        <f>IF(AF38&gt;=$A$9,1,0)</f>
        <v/>
      </c>
    </row>
    <row r="39">
      <c r="AD39" s="13" t="n">
        <v>0.454</v>
      </c>
      <c r="AE39">
        <f>1-BINOMDIST('1 Les deux examens'!$B$30-1,'1 Les deux examens'!$B$5,AD39,1)</f>
        <v/>
      </c>
      <c r="AF39">
        <f>1-BINOMDIST('1 Les deux examens'!$B$34-1,'1 Les deux examens'!$B$8,AD39,1)</f>
        <v/>
      </c>
      <c r="AG39">
        <f>IF(AE39&gt;=1-'1 Les deux examens'!$B$11,1,0)</f>
        <v/>
      </c>
      <c r="AH39">
        <f>IF(AE39&gt;=$A$5,1,0)</f>
        <v/>
      </c>
      <c r="AI39">
        <f>IF(AF39&gt;=$A$5,1,0)</f>
        <v/>
      </c>
      <c r="AJ39">
        <f>IF(AE39&gt;=$A$6,1,0)</f>
        <v/>
      </c>
      <c r="AK39">
        <f>IF(AF39&gt;=$A$6,1,0)</f>
        <v/>
      </c>
      <c r="AL39">
        <f>IF(AE39&gt;=$A$7,1,0)</f>
        <v/>
      </c>
      <c r="AM39">
        <f>IF(AF39&gt;=$A$7,1,0)</f>
        <v/>
      </c>
      <c r="AN39">
        <f>IF(AE39&gt;=$A$8,1,0)</f>
        <v/>
      </c>
      <c r="AO39">
        <f>IF(AF39&gt;=$A$8,1,0)</f>
        <v/>
      </c>
      <c r="AP39">
        <f>IF(AE39&gt;=$A$9,1,0)</f>
        <v/>
      </c>
      <c r="AQ39">
        <f>IF(AF39&gt;=$A$9,1,0)</f>
        <v/>
      </c>
    </row>
    <row r="40">
      <c r="AD40" s="13" t="n">
        <v>0.457</v>
      </c>
      <c r="AE40">
        <f>1-BINOMDIST('1 Les deux examens'!$B$30-1,'1 Les deux examens'!$B$5,AD40,1)</f>
        <v/>
      </c>
      <c r="AF40">
        <f>1-BINOMDIST('1 Les deux examens'!$B$34-1,'1 Les deux examens'!$B$8,AD40,1)</f>
        <v/>
      </c>
      <c r="AG40">
        <f>IF(AE40&gt;=1-'1 Les deux examens'!$B$11,1,0)</f>
        <v/>
      </c>
      <c r="AH40">
        <f>IF(AE40&gt;=$A$5,1,0)</f>
        <v/>
      </c>
      <c r="AI40">
        <f>IF(AF40&gt;=$A$5,1,0)</f>
        <v/>
      </c>
      <c r="AJ40">
        <f>IF(AE40&gt;=$A$6,1,0)</f>
        <v/>
      </c>
      <c r="AK40">
        <f>IF(AF40&gt;=$A$6,1,0)</f>
        <v/>
      </c>
      <c r="AL40">
        <f>IF(AE40&gt;=$A$7,1,0)</f>
        <v/>
      </c>
      <c r="AM40">
        <f>IF(AF40&gt;=$A$7,1,0)</f>
        <v/>
      </c>
      <c r="AN40">
        <f>IF(AE40&gt;=$A$8,1,0)</f>
        <v/>
      </c>
      <c r="AO40">
        <f>IF(AF40&gt;=$A$8,1,0)</f>
        <v/>
      </c>
      <c r="AP40">
        <f>IF(AE40&gt;=$A$9,1,0)</f>
        <v/>
      </c>
      <c r="AQ40">
        <f>IF(AF40&gt;=$A$9,1,0)</f>
        <v/>
      </c>
    </row>
    <row r="41">
      <c r="AD41" s="13" t="n">
        <v>0.46</v>
      </c>
      <c r="AE41">
        <f>1-BINOMDIST('1 Les deux examens'!$B$30-1,'1 Les deux examens'!$B$5,AD41,1)</f>
        <v/>
      </c>
      <c r="AF41">
        <f>1-BINOMDIST('1 Les deux examens'!$B$34-1,'1 Les deux examens'!$B$8,AD41,1)</f>
        <v/>
      </c>
      <c r="AG41">
        <f>IF(AE41&gt;=1-'1 Les deux examens'!$B$11,1,0)</f>
        <v/>
      </c>
      <c r="AH41">
        <f>IF(AE41&gt;=$A$5,1,0)</f>
        <v/>
      </c>
      <c r="AI41">
        <f>IF(AF41&gt;=$A$5,1,0)</f>
        <v/>
      </c>
      <c r="AJ41">
        <f>IF(AE41&gt;=$A$6,1,0)</f>
        <v/>
      </c>
      <c r="AK41">
        <f>IF(AF41&gt;=$A$6,1,0)</f>
        <v/>
      </c>
      <c r="AL41">
        <f>IF(AE41&gt;=$A$7,1,0)</f>
        <v/>
      </c>
      <c r="AM41">
        <f>IF(AF41&gt;=$A$7,1,0)</f>
        <v/>
      </c>
      <c r="AN41">
        <f>IF(AE41&gt;=$A$8,1,0)</f>
        <v/>
      </c>
      <c r="AO41">
        <f>IF(AF41&gt;=$A$8,1,0)</f>
        <v/>
      </c>
      <c r="AP41">
        <f>IF(AE41&gt;=$A$9,1,0)</f>
        <v/>
      </c>
      <c r="AQ41">
        <f>IF(AF41&gt;=$A$9,1,0)</f>
        <v/>
      </c>
    </row>
    <row r="42">
      <c r="AD42" s="13" t="n">
        <v>0.463</v>
      </c>
      <c r="AE42">
        <f>1-BINOMDIST('1 Les deux examens'!$B$30-1,'1 Les deux examens'!$B$5,AD42,1)</f>
        <v/>
      </c>
      <c r="AF42">
        <f>1-BINOMDIST('1 Les deux examens'!$B$34-1,'1 Les deux examens'!$B$8,AD42,1)</f>
        <v/>
      </c>
      <c r="AG42">
        <f>IF(AE42&gt;=1-'1 Les deux examens'!$B$11,1,0)</f>
        <v/>
      </c>
      <c r="AH42">
        <f>IF(AE42&gt;=$A$5,1,0)</f>
        <v/>
      </c>
      <c r="AI42">
        <f>IF(AF42&gt;=$A$5,1,0)</f>
        <v/>
      </c>
      <c r="AJ42">
        <f>IF(AE42&gt;=$A$6,1,0)</f>
        <v/>
      </c>
      <c r="AK42">
        <f>IF(AF42&gt;=$A$6,1,0)</f>
        <v/>
      </c>
      <c r="AL42">
        <f>IF(AE42&gt;=$A$7,1,0)</f>
        <v/>
      </c>
      <c r="AM42">
        <f>IF(AF42&gt;=$A$7,1,0)</f>
        <v/>
      </c>
      <c r="AN42">
        <f>IF(AE42&gt;=$A$8,1,0)</f>
        <v/>
      </c>
      <c r="AO42">
        <f>IF(AF42&gt;=$A$8,1,0)</f>
        <v/>
      </c>
      <c r="AP42">
        <f>IF(AE42&gt;=$A$9,1,0)</f>
        <v/>
      </c>
      <c r="AQ42">
        <f>IF(AF42&gt;=$A$9,1,0)</f>
        <v/>
      </c>
    </row>
    <row r="43">
      <c r="AD43" s="13" t="n">
        <v>0.466</v>
      </c>
      <c r="AE43">
        <f>1-BINOMDIST('1 Les deux examens'!$B$30-1,'1 Les deux examens'!$B$5,AD43,1)</f>
        <v/>
      </c>
      <c r="AF43">
        <f>1-BINOMDIST('1 Les deux examens'!$B$34-1,'1 Les deux examens'!$B$8,AD43,1)</f>
        <v/>
      </c>
      <c r="AG43">
        <f>IF(AE43&gt;=1-'1 Les deux examens'!$B$11,1,0)</f>
        <v/>
      </c>
      <c r="AH43">
        <f>IF(AE43&gt;=$A$5,1,0)</f>
        <v/>
      </c>
      <c r="AI43">
        <f>IF(AF43&gt;=$A$5,1,0)</f>
        <v/>
      </c>
      <c r="AJ43">
        <f>IF(AE43&gt;=$A$6,1,0)</f>
        <v/>
      </c>
      <c r="AK43">
        <f>IF(AF43&gt;=$A$6,1,0)</f>
        <v/>
      </c>
      <c r="AL43">
        <f>IF(AE43&gt;=$A$7,1,0)</f>
        <v/>
      </c>
      <c r="AM43">
        <f>IF(AF43&gt;=$A$7,1,0)</f>
        <v/>
      </c>
      <c r="AN43">
        <f>IF(AE43&gt;=$A$8,1,0)</f>
        <v/>
      </c>
      <c r="AO43">
        <f>IF(AF43&gt;=$A$8,1,0)</f>
        <v/>
      </c>
      <c r="AP43">
        <f>IF(AE43&gt;=$A$9,1,0)</f>
        <v/>
      </c>
      <c r="AQ43">
        <f>IF(AF43&gt;=$A$9,1,0)</f>
        <v/>
      </c>
    </row>
    <row r="44">
      <c r="AD44" s="13" t="n">
        <v>0.469</v>
      </c>
      <c r="AE44">
        <f>1-BINOMDIST('1 Les deux examens'!$B$30-1,'1 Les deux examens'!$B$5,AD44,1)</f>
        <v/>
      </c>
      <c r="AF44">
        <f>1-BINOMDIST('1 Les deux examens'!$B$34-1,'1 Les deux examens'!$B$8,AD44,1)</f>
        <v/>
      </c>
      <c r="AG44">
        <f>IF(AE44&gt;=1-'1 Les deux examens'!$B$11,1,0)</f>
        <v/>
      </c>
      <c r="AH44">
        <f>IF(AE44&gt;=$A$5,1,0)</f>
        <v/>
      </c>
      <c r="AI44">
        <f>IF(AF44&gt;=$A$5,1,0)</f>
        <v/>
      </c>
      <c r="AJ44">
        <f>IF(AE44&gt;=$A$6,1,0)</f>
        <v/>
      </c>
      <c r="AK44">
        <f>IF(AF44&gt;=$A$6,1,0)</f>
        <v/>
      </c>
      <c r="AL44">
        <f>IF(AE44&gt;=$A$7,1,0)</f>
        <v/>
      </c>
      <c r="AM44">
        <f>IF(AF44&gt;=$A$7,1,0)</f>
        <v/>
      </c>
      <c r="AN44">
        <f>IF(AE44&gt;=$A$8,1,0)</f>
        <v/>
      </c>
      <c r="AO44">
        <f>IF(AF44&gt;=$A$8,1,0)</f>
        <v/>
      </c>
      <c r="AP44">
        <f>IF(AE44&gt;=$A$9,1,0)</f>
        <v/>
      </c>
      <c r="AQ44">
        <f>IF(AF44&gt;=$A$9,1,0)</f>
        <v/>
      </c>
    </row>
    <row r="45">
      <c r="AD45" s="13" t="n">
        <v>0.472</v>
      </c>
      <c r="AE45">
        <f>1-BINOMDIST('1 Les deux examens'!$B$30-1,'1 Les deux examens'!$B$5,AD45,1)</f>
        <v/>
      </c>
      <c r="AF45">
        <f>1-BINOMDIST('1 Les deux examens'!$B$34-1,'1 Les deux examens'!$B$8,AD45,1)</f>
        <v/>
      </c>
      <c r="AG45">
        <f>IF(AE45&gt;=1-'1 Les deux examens'!$B$11,1,0)</f>
        <v/>
      </c>
      <c r="AH45">
        <f>IF(AE45&gt;=$A$5,1,0)</f>
        <v/>
      </c>
      <c r="AI45">
        <f>IF(AF45&gt;=$A$5,1,0)</f>
        <v/>
      </c>
      <c r="AJ45">
        <f>IF(AE45&gt;=$A$6,1,0)</f>
        <v/>
      </c>
      <c r="AK45">
        <f>IF(AF45&gt;=$A$6,1,0)</f>
        <v/>
      </c>
      <c r="AL45">
        <f>IF(AE45&gt;=$A$7,1,0)</f>
        <v/>
      </c>
      <c r="AM45">
        <f>IF(AF45&gt;=$A$7,1,0)</f>
        <v/>
      </c>
      <c r="AN45">
        <f>IF(AE45&gt;=$A$8,1,0)</f>
        <v/>
      </c>
      <c r="AO45">
        <f>IF(AF45&gt;=$A$8,1,0)</f>
        <v/>
      </c>
      <c r="AP45">
        <f>IF(AE45&gt;=$A$9,1,0)</f>
        <v/>
      </c>
      <c r="AQ45">
        <f>IF(AF45&gt;=$A$9,1,0)</f>
        <v/>
      </c>
    </row>
    <row r="46">
      <c r="AD46" s="13" t="n">
        <v>0.475</v>
      </c>
      <c r="AE46">
        <f>1-BINOMDIST('1 Les deux examens'!$B$30-1,'1 Les deux examens'!$B$5,AD46,1)</f>
        <v/>
      </c>
      <c r="AF46">
        <f>1-BINOMDIST('1 Les deux examens'!$B$34-1,'1 Les deux examens'!$B$8,AD46,1)</f>
        <v/>
      </c>
      <c r="AG46">
        <f>IF(AE46&gt;=1-'1 Les deux examens'!$B$11,1,0)</f>
        <v/>
      </c>
      <c r="AH46">
        <f>IF(AE46&gt;=$A$5,1,0)</f>
        <v/>
      </c>
      <c r="AI46">
        <f>IF(AF46&gt;=$A$5,1,0)</f>
        <v/>
      </c>
      <c r="AJ46">
        <f>IF(AE46&gt;=$A$6,1,0)</f>
        <v/>
      </c>
      <c r="AK46">
        <f>IF(AF46&gt;=$A$6,1,0)</f>
        <v/>
      </c>
      <c r="AL46">
        <f>IF(AE46&gt;=$A$7,1,0)</f>
        <v/>
      </c>
      <c r="AM46">
        <f>IF(AF46&gt;=$A$7,1,0)</f>
        <v/>
      </c>
      <c r="AN46">
        <f>IF(AE46&gt;=$A$8,1,0)</f>
        <v/>
      </c>
      <c r="AO46">
        <f>IF(AF46&gt;=$A$8,1,0)</f>
        <v/>
      </c>
      <c r="AP46">
        <f>IF(AE46&gt;=$A$9,1,0)</f>
        <v/>
      </c>
      <c r="AQ46">
        <f>IF(AF46&gt;=$A$9,1,0)</f>
        <v/>
      </c>
    </row>
    <row r="47">
      <c r="AD47" s="13" t="n">
        <v>0.478</v>
      </c>
      <c r="AE47">
        <f>1-BINOMDIST('1 Les deux examens'!$B$30-1,'1 Les deux examens'!$B$5,AD47,1)</f>
        <v/>
      </c>
      <c r="AF47">
        <f>1-BINOMDIST('1 Les deux examens'!$B$34-1,'1 Les deux examens'!$B$8,AD47,1)</f>
        <v/>
      </c>
      <c r="AG47">
        <f>IF(AE47&gt;=1-'1 Les deux examens'!$B$11,1,0)</f>
        <v/>
      </c>
      <c r="AH47">
        <f>IF(AE47&gt;=$A$5,1,0)</f>
        <v/>
      </c>
      <c r="AI47">
        <f>IF(AF47&gt;=$A$5,1,0)</f>
        <v/>
      </c>
      <c r="AJ47">
        <f>IF(AE47&gt;=$A$6,1,0)</f>
        <v/>
      </c>
      <c r="AK47">
        <f>IF(AF47&gt;=$A$6,1,0)</f>
        <v/>
      </c>
      <c r="AL47">
        <f>IF(AE47&gt;=$A$7,1,0)</f>
        <v/>
      </c>
      <c r="AM47">
        <f>IF(AF47&gt;=$A$7,1,0)</f>
        <v/>
      </c>
      <c r="AN47">
        <f>IF(AE47&gt;=$A$8,1,0)</f>
        <v/>
      </c>
      <c r="AO47">
        <f>IF(AF47&gt;=$A$8,1,0)</f>
        <v/>
      </c>
      <c r="AP47">
        <f>IF(AE47&gt;=$A$9,1,0)</f>
        <v/>
      </c>
      <c r="AQ47">
        <f>IF(AF47&gt;=$A$9,1,0)</f>
        <v/>
      </c>
    </row>
    <row r="48">
      <c r="AD48" s="13" t="n">
        <v>0.481</v>
      </c>
      <c r="AE48">
        <f>1-BINOMDIST('1 Les deux examens'!$B$30-1,'1 Les deux examens'!$B$5,AD48,1)</f>
        <v/>
      </c>
      <c r="AF48">
        <f>1-BINOMDIST('1 Les deux examens'!$B$34-1,'1 Les deux examens'!$B$8,AD48,1)</f>
        <v/>
      </c>
      <c r="AG48">
        <f>IF(AE48&gt;=1-'1 Les deux examens'!$B$11,1,0)</f>
        <v/>
      </c>
      <c r="AH48">
        <f>IF(AE48&gt;=$A$5,1,0)</f>
        <v/>
      </c>
      <c r="AI48">
        <f>IF(AF48&gt;=$A$5,1,0)</f>
        <v/>
      </c>
      <c r="AJ48">
        <f>IF(AE48&gt;=$A$6,1,0)</f>
        <v/>
      </c>
      <c r="AK48">
        <f>IF(AF48&gt;=$A$6,1,0)</f>
        <v/>
      </c>
      <c r="AL48">
        <f>IF(AE48&gt;=$A$7,1,0)</f>
        <v/>
      </c>
      <c r="AM48">
        <f>IF(AF48&gt;=$A$7,1,0)</f>
        <v/>
      </c>
      <c r="AN48">
        <f>IF(AE48&gt;=$A$8,1,0)</f>
        <v/>
      </c>
      <c r="AO48">
        <f>IF(AF48&gt;=$A$8,1,0)</f>
        <v/>
      </c>
      <c r="AP48">
        <f>IF(AE48&gt;=$A$9,1,0)</f>
        <v/>
      </c>
      <c r="AQ48">
        <f>IF(AF48&gt;=$A$9,1,0)</f>
        <v/>
      </c>
    </row>
    <row r="49">
      <c r="AD49" s="13" t="n">
        <v>0.484</v>
      </c>
      <c r="AE49">
        <f>1-BINOMDIST('1 Les deux examens'!$B$30-1,'1 Les deux examens'!$B$5,AD49,1)</f>
        <v/>
      </c>
      <c r="AF49">
        <f>1-BINOMDIST('1 Les deux examens'!$B$34-1,'1 Les deux examens'!$B$8,AD49,1)</f>
        <v/>
      </c>
      <c r="AG49">
        <f>IF(AE49&gt;=1-'1 Les deux examens'!$B$11,1,0)</f>
        <v/>
      </c>
      <c r="AH49">
        <f>IF(AE49&gt;=$A$5,1,0)</f>
        <v/>
      </c>
      <c r="AI49">
        <f>IF(AF49&gt;=$A$5,1,0)</f>
        <v/>
      </c>
      <c r="AJ49">
        <f>IF(AE49&gt;=$A$6,1,0)</f>
        <v/>
      </c>
      <c r="AK49">
        <f>IF(AF49&gt;=$A$6,1,0)</f>
        <v/>
      </c>
      <c r="AL49">
        <f>IF(AE49&gt;=$A$7,1,0)</f>
        <v/>
      </c>
      <c r="AM49">
        <f>IF(AF49&gt;=$A$7,1,0)</f>
        <v/>
      </c>
      <c r="AN49">
        <f>IF(AE49&gt;=$A$8,1,0)</f>
        <v/>
      </c>
      <c r="AO49">
        <f>IF(AF49&gt;=$A$8,1,0)</f>
        <v/>
      </c>
      <c r="AP49">
        <f>IF(AE49&gt;=$A$9,1,0)</f>
        <v/>
      </c>
      <c r="AQ49">
        <f>IF(AF49&gt;=$A$9,1,0)</f>
        <v/>
      </c>
    </row>
    <row r="50">
      <c r="AD50" s="13" t="n">
        <v>0.487</v>
      </c>
      <c r="AE50">
        <f>1-BINOMDIST('1 Les deux examens'!$B$30-1,'1 Les deux examens'!$B$5,AD50,1)</f>
        <v/>
      </c>
      <c r="AF50">
        <f>1-BINOMDIST('1 Les deux examens'!$B$34-1,'1 Les deux examens'!$B$8,AD50,1)</f>
        <v/>
      </c>
      <c r="AG50">
        <f>IF(AE50&gt;=1-'1 Les deux examens'!$B$11,1,0)</f>
        <v/>
      </c>
      <c r="AH50">
        <f>IF(AE50&gt;=$A$5,1,0)</f>
        <v/>
      </c>
      <c r="AI50">
        <f>IF(AF50&gt;=$A$5,1,0)</f>
        <v/>
      </c>
      <c r="AJ50">
        <f>IF(AE50&gt;=$A$6,1,0)</f>
        <v/>
      </c>
      <c r="AK50">
        <f>IF(AF50&gt;=$A$6,1,0)</f>
        <v/>
      </c>
      <c r="AL50">
        <f>IF(AE50&gt;=$A$7,1,0)</f>
        <v/>
      </c>
      <c r="AM50">
        <f>IF(AF50&gt;=$A$7,1,0)</f>
        <v/>
      </c>
      <c r="AN50">
        <f>IF(AE50&gt;=$A$8,1,0)</f>
        <v/>
      </c>
      <c r="AO50">
        <f>IF(AF50&gt;=$A$8,1,0)</f>
        <v/>
      </c>
      <c r="AP50">
        <f>IF(AE50&gt;=$A$9,1,0)</f>
        <v/>
      </c>
      <c r="AQ50">
        <f>IF(AF50&gt;=$A$9,1,0)</f>
        <v/>
      </c>
    </row>
    <row r="51">
      <c r="AD51" s="13" t="n">
        <v>0.49</v>
      </c>
      <c r="AE51">
        <f>1-BINOMDIST('1 Les deux examens'!$B$30-1,'1 Les deux examens'!$B$5,AD51,1)</f>
        <v/>
      </c>
      <c r="AF51">
        <f>1-BINOMDIST('1 Les deux examens'!$B$34-1,'1 Les deux examens'!$B$8,AD51,1)</f>
        <v/>
      </c>
      <c r="AG51">
        <f>IF(AE51&gt;=1-'1 Les deux examens'!$B$11,1,0)</f>
        <v/>
      </c>
      <c r="AH51">
        <f>IF(AE51&gt;=$A$5,1,0)</f>
        <v/>
      </c>
      <c r="AI51">
        <f>IF(AF51&gt;=$A$5,1,0)</f>
        <v/>
      </c>
      <c r="AJ51">
        <f>IF(AE51&gt;=$A$6,1,0)</f>
        <v/>
      </c>
      <c r="AK51">
        <f>IF(AF51&gt;=$A$6,1,0)</f>
        <v/>
      </c>
      <c r="AL51">
        <f>IF(AE51&gt;=$A$7,1,0)</f>
        <v/>
      </c>
      <c r="AM51">
        <f>IF(AF51&gt;=$A$7,1,0)</f>
        <v/>
      </c>
      <c r="AN51">
        <f>IF(AE51&gt;=$A$8,1,0)</f>
        <v/>
      </c>
      <c r="AO51">
        <f>IF(AF51&gt;=$A$8,1,0)</f>
        <v/>
      </c>
      <c r="AP51">
        <f>IF(AE51&gt;=$A$9,1,0)</f>
        <v/>
      </c>
      <c r="AQ51">
        <f>IF(AF51&gt;=$A$9,1,0)</f>
        <v/>
      </c>
    </row>
    <row r="52">
      <c r="AD52" s="13" t="n">
        <v>0.493</v>
      </c>
      <c r="AE52">
        <f>1-BINOMDIST('1 Les deux examens'!$B$30-1,'1 Les deux examens'!$B$5,AD52,1)</f>
        <v/>
      </c>
      <c r="AF52">
        <f>1-BINOMDIST('1 Les deux examens'!$B$34-1,'1 Les deux examens'!$B$8,AD52,1)</f>
        <v/>
      </c>
      <c r="AG52">
        <f>IF(AE52&gt;=1-'1 Les deux examens'!$B$11,1,0)</f>
        <v/>
      </c>
      <c r="AH52">
        <f>IF(AE52&gt;=$A$5,1,0)</f>
        <v/>
      </c>
      <c r="AI52">
        <f>IF(AF52&gt;=$A$5,1,0)</f>
        <v/>
      </c>
      <c r="AJ52">
        <f>IF(AE52&gt;=$A$6,1,0)</f>
        <v/>
      </c>
      <c r="AK52">
        <f>IF(AF52&gt;=$A$6,1,0)</f>
        <v/>
      </c>
      <c r="AL52">
        <f>IF(AE52&gt;=$A$7,1,0)</f>
        <v/>
      </c>
      <c r="AM52">
        <f>IF(AF52&gt;=$A$7,1,0)</f>
        <v/>
      </c>
      <c r="AN52">
        <f>IF(AE52&gt;=$A$8,1,0)</f>
        <v/>
      </c>
      <c r="AO52">
        <f>IF(AF52&gt;=$A$8,1,0)</f>
        <v/>
      </c>
      <c r="AP52">
        <f>IF(AE52&gt;=$A$9,1,0)</f>
        <v/>
      </c>
      <c r="AQ52">
        <f>IF(AF52&gt;=$A$9,1,0)</f>
        <v/>
      </c>
    </row>
    <row r="53">
      <c r="AD53" s="13" t="n">
        <v>0.496</v>
      </c>
      <c r="AE53">
        <f>1-BINOMDIST('1 Les deux examens'!$B$30-1,'1 Les deux examens'!$B$5,AD53,1)</f>
        <v/>
      </c>
      <c r="AF53">
        <f>1-BINOMDIST('1 Les deux examens'!$B$34-1,'1 Les deux examens'!$B$8,AD53,1)</f>
        <v/>
      </c>
      <c r="AG53">
        <f>IF(AE53&gt;=1-'1 Les deux examens'!$B$11,1,0)</f>
        <v/>
      </c>
      <c r="AH53">
        <f>IF(AE53&gt;=$A$5,1,0)</f>
        <v/>
      </c>
      <c r="AI53">
        <f>IF(AF53&gt;=$A$5,1,0)</f>
        <v/>
      </c>
      <c r="AJ53">
        <f>IF(AE53&gt;=$A$6,1,0)</f>
        <v/>
      </c>
      <c r="AK53">
        <f>IF(AF53&gt;=$A$6,1,0)</f>
        <v/>
      </c>
      <c r="AL53">
        <f>IF(AE53&gt;=$A$7,1,0)</f>
        <v/>
      </c>
      <c r="AM53">
        <f>IF(AF53&gt;=$A$7,1,0)</f>
        <v/>
      </c>
      <c r="AN53">
        <f>IF(AE53&gt;=$A$8,1,0)</f>
        <v/>
      </c>
      <c r="AO53">
        <f>IF(AF53&gt;=$A$8,1,0)</f>
        <v/>
      </c>
      <c r="AP53">
        <f>IF(AE53&gt;=$A$9,1,0)</f>
        <v/>
      </c>
      <c r="AQ53">
        <f>IF(AF53&gt;=$A$9,1,0)</f>
        <v/>
      </c>
    </row>
    <row r="54">
      <c r="AD54" s="13" t="n">
        <v>0.499</v>
      </c>
      <c r="AE54">
        <f>1-BINOMDIST('1 Les deux examens'!$B$30-1,'1 Les deux examens'!$B$5,AD54,1)</f>
        <v/>
      </c>
      <c r="AF54">
        <f>1-BINOMDIST('1 Les deux examens'!$B$34-1,'1 Les deux examens'!$B$8,AD54,1)</f>
        <v/>
      </c>
      <c r="AG54">
        <f>IF(AE54&gt;=1-'1 Les deux examens'!$B$11,1,0)</f>
        <v/>
      </c>
      <c r="AH54">
        <f>IF(AE54&gt;=$A$5,1,0)</f>
        <v/>
      </c>
      <c r="AI54">
        <f>IF(AF54&gt;=$A$5,1,0)</f>
        <v/>
      </c>
      <c r="AJ54">
        <f>IF(AE54&gt;=$A$6,1,0)</f>
        <v/>
      </c>
      <c r="AK54">
        <f>IF(AF54&gt;=$A$6,1,0)</f>
        <v/>
      </c>
      <c r="AL54">
        <f>IF(AE54&gt;=$A$7,1,0)</f>
        <v/>
      </c>
      <c r="AM54">
        <f>IF(AF54&gt;=$A$7,1,0)</f>
        <v/>
      </c>
      <c r="AN54">
        <f>IF(AE54&gt;=$A$8,1,0)</f>
        <v/>
      </c>
      <c r="AO54">
        <f>IF(AF54&gt;=$A$8,1,0)</f>
        <v/>
      </c>
      <c r="AP54">
        <f>IF(AE54&gt;=$A$9,1,0)</f>
        <v/>
      </c>
      <c r="AQ54">
        <f>IF(AF54&gt;=$A$9,1,0)</f>
        <v/>
      </c>
    </row>
    <row r="55">
      <c r="AD55" s="13" t="n">
        <v>0.502</v>
      </c>
      <c r="AE55">
        <f>1-BINOMDIST('1 Les deux examens'!$B$30-1,'1 Les deux examens'!$B$5,AD55,1)</f>
        <v/>
      </c>
      <c r="AF55">
        <f>1-BINOMDIST('1 Les deux examens'!$B$34-1,'1 Les deux examens'!$B$8,AD55,1)</f>
        <v/>
      </c>
      <c r="AG55">
        <f>IF(AE55&gt;=1-'1 Les deux examens'!$B$11,1,0)</f>
        <v/>
      </c>
      <c r="AH55">
        <f>IF(AE55&gt;=$A$5,1,0)</f>
        <v/>
      </c>
      <c r="AI55">
        <f>IF(AF55&gt;=$A$5,1,0)</f>
        <v/>
      </c>
      <c r="AJ55">
        <f>IF(AE55&gt;=$A$6,1,0)</f>
        <v/>
      </c>
      <c r="AK55">
        <f>IF(AF55&gt;=$A$6,1,0)</f>
        <v/>
      </c>
      <c r="AL55">
        <f>IF(AE55&gt;=$A$7,1,0)</f>
        <v/>
      </c>
      <c r="AM55">
        <f>IF(AF55&gt;=$A$7,1,0)</f>
        <v/>
      </c>
      <c r="AN55">
        <f>IF(AE55&gt;=$A$8,1,0)</f>
        <v/>
      </c>
      <c r="AO55">
        <f>IF(AF55&gt;=$A$8,1,0)</f>
        <v/>
      </c>
      <c r="AP55">
        <f>IF(AE55&gt;=$A$9,1,0)</f>
        <v/>
      </c>
      <c r="AQ55">
        <f>IF(AF55&gt;=$A$9,1,0)</f>
        <v/>
      </c>
    </row>
    <row r="56">
      <c r="AD56" s="13" t="n">
        <v>0.505</v>
      </c>
      <c r="AE56">
        <f>1-BINOMDIST('1 Les deux examens'!$B$30-1,'1 Les deux examens'!$B$5,AD56,1)</f>
        <v/>
      </c>
      <c r="AF56">
        <f>1-BINOMDIST('1 Les deux examens'!$B$34-1,'1 Les deux examens'!$B$8,AD56,1)</f>
        <v/>
      </c>
      <c r="AG56">
        <f>IF(AE56&gt;=1-'1 Les deux examens'!$B$11,1,0)</f>
        <v/>
      </c>
      <c r="AH56">
        <f>IF(AE56&gt;=$A$5,1,0)</f>
        <v/>
      </c>
      <c r="AI56">
        <f>IF(AF56&gt;=$A$5,1,0)</f>
        <v/>
      </c>
      <c r="AJ56">
        <f>IF(AE56&gt;=$A$6,1,0)</f>
        <v/>
      </c>
      <c r="AK56">
        <f>IF(AF56&gt;=$A$6,1,0)</f>
        <v/>
      </c>
      <c r="AL56">
        <f>IF(AE56&gt;=$A$7,1,0)</f>
        <v/>
      </c>
      <c r="AM56">
        <f>IF(AF56&gt;=$A$7,1,0)</f>
        <v/>
      </c>
      <c r="AN56">
        <f>IF(AE56&gt;=$A$8,1,0)</f>
        <v/>
      </c>
      <c r="AO56">
        <f>IF(AF56&gt;=$A$8,1,0)</f>
        <v/>
      </c>
      <c r="AP56">
        <f>IF(AE56&gt;=$A$9,1,0)</f>
        <v/>
      </c>
      <c r="AQ56">
        <f>IF(AF56&gt;=$A$9,1,0)</f>
        <v/>
      </c>
    </row>
    <row r="57">
      <c r="AD57" s="13" t="n">
        <v>0.508</v>
      </c>
      <c r="AE57">
        <f>1-BINOMDIST('1 Les deux examens'!$B$30-1,'1 Les deux examens'!$B$5,AD57,1)</f>
        <v/>
      </c>
      <c r="AF57">
        <f>1-BINOMDIST('1 Les deux examens'!$B$34-1,'1 Les deux examens'!$B$8,AD57,1)</f>
        <v/>
      </c>
      <c r="AG57">
        <f>IF(AE57&gt;=1-'1 Les deux examens'!$B$11,1,0)</f>
        <v/>
      </c>
      <c r="AH57">
        <f>IF(AE57&gt;=$A$5,1,0)</f>
        <v/>
      </c>
      <c r="AI57">
        <f>IF(AF57&gt;=$A$5,1,0)</f>
        <v/>
      </c>
      <c r="AJ57">
        <f>IF(AE57&gt;=$A$6,1,0)</f>
        <v/>
      </c>
      <c r="AK57">
        <f>IF(AF57&gt;=$A$6,1,0)</f>
        <v/>
      </c>
      <c r="AL57">
        <f>IF(AE57&gt;=$A$7,1,0)</f>
        <v/>
      </c>
      <c r="AM57">
        <f>IF(AF57&gt;=$A$7,1,0)</f>
        <v/>
      </c>
      <c r="AN57">
        <f>IF(AE57&gt;=$A$8,1,0)</f>
        <v/>
      </c>
      <c r="AO57">
        <f>IF(AF57&gt;=$A$8,1,0)</f>
        <v/>
      </c>
      <c r="AP57">
        <f>IF(AE57&gt;=$A$9,1,0)</f>
        <v/>
      </c>
      <c r="AQ57">
        <f>IF(AF57&gt;=$A$9,1,0)</f>
        <v/>
      </c>
    </row>
    <row r="58">
      <c r="AD58" s="13" t="n">
        <v>0.511</v>
      </c>
      <c r="AE58">
        <f>1-BINOMDIST('1 Les deux examens'!$B$30-1,'1 Les deux examens'!$B$5,AD58,1)</f>
        <v/>
      </c>
      <c r="AF58">
        <f>1-BINOMDIST('1 Les deux examens'!$B$34-1,'1 Les deux examens'!$B$8,AD58,1)</f>
        <v/>
      </c>
      <c r="AG58">
        <f>IF(AE58&gt;=1-'1 Les deux examens'!$B$11,1,0)</f>
        <v/>
      </c>
      <c r="AH58">
        <f>IF(AE58&gt;=$A$5,1,0)</f>
        <v/>
      </c>
      <c r="AI58">
        <f>IF(AF58&gt;=$A$5,1,0)</f>
        <v/>
      </c>
      <c r="AJ58">
        <f>IF(AE58&gt;=$A$6,1,0)</f>
        <v/>
      </c>
      <c r="AK58">
        <f>IF(AF58&gt;=$A$6,1,0)</f>
        <v/>
      </c>
      <c r="AL58">
        <f>IF(AE58&gt;=$A$7,1,0)</f>
        <v/>
      </c>
      <c r="AM58">
        <f>IF(AF58&gt;=$A$7,1,0)</f>
        <v/>
      </c>
      <c r="AN58">
        <f>IF(AE58&gt;=$A$8,1,0)</f>
        <v/>
      </c>
      <c r="AO58">
        <f>IF(AF58&gt;=$A$8,1,0)</f>
        <v/>
      </c>
      <c r="AP58">
        <f>IF(AE58&gt;=$A$9,1,0)</f>
        <v/>
      </c>
      <c r="AQ58">
        <f>IF(AF58&gt;=$A$9,1,0)</f>
        <v/>
      </c>
    </row>
    <row r="59">
      <c r="AD59" s="13" t="n">
        <v>0.514</v>
      </c>
      <c r="AE59">
        <f>1-BINOMDIST('1 Les deux examens'!$B$30-1,'1 Les deux examens'!$B$5,AD59,1)</f>
        <v/>
      </c>
      <c r="AF59">
        <f>1-BINOMDIST('1 Les deux examens'!$B$34-1,'1 Les deux examens'!$B$8,AD59,1)</f>
        <v/>
      </c>
      <c r="AG59">
        <f>IF(AE59&gt;=1-'1 Les deux examens'!$B$11,1,0)</f>
        <v/>
      </c>
      <c r="AH59">
        <f>IF(AE59&gt;=$A$5,1,0)</f>
        <v/>
      </c>
      <c r="AI59">
        <f>IF(AF59&gt;=$A$5,1,0)</f>
        <v/>
      </c>
      <c r="AJ59">
        <f>IF(AE59&gt;=$A$6,1,0)</f>
        <v/>
      </c>
      <c r="AK59">
        <f>IF(AF59&gt;=$A$6,1,0)</f>
        <v/>
      </c>
      <c r="AL59">
        <f>IF(AE59&gt;=$A$7,1,0)</f>
        <v/>
      </c>
      <c r="AM59">
        <f>IF(AF59&gt;=$A$7,1,0)</f>
        <v/>
      </c>
      <c r="AN59">
        <f>IF(AE59&gt;=$A$8,1,0)</f>
        <v/>
      </c>
      <c r="AO59">
        <f>IF(AF59&gt;=$A$8,1,0)</f>
        <v/>
      </c>
      <c r="AP59">
        <f>IF(AE59&gt;=$A$9,1,0)</f>
        <v/>
      </c>
      <c r="AQ59">
        <f>IF(AF59&gt;=$A$9,1,0)</f>
        <v/>
      </c>
    </row>
    <row r="60">
      <c r="AD60" s="13" t="n">
        <v>0.517</v>
      </c>
      <c r="AE60">
        <f>1-BINOMDIST('1 Les deux examens'!$B$30-1,'1 Les deux examens'!$B$5,AD60,1)</f>
        <v/>
      </c>
      <c r="AF60">
        <f>1-BINOMDIST('1 Les deux examens'!$B$34-1,'1 Les deux examens'!$B$8,AD60,1)</f>
        <v/>
      </c>
      <c r="AG60">
        <f>IF(AE60&gt;=1-'1 Les deux examens'!$B$11,1,0)</f>
        <v/>
      </c>
      <c r="AH60">
        <f>IF(AE60&gt;=$A$5,1,0)</f>
        <v/>
      </c>
      <c r="AI60">
        <f>IF(AF60&gt;=$A$5,1,0)</f>
        <v/>
      </c>
      <c r="AJ60">
        <f>IF(AE60&gt;=$A$6,1,0)</f>
        <v/>
      </c>
      <c r="AK60">
        <f>IF(AF60&gt;=$A$6,1,0)</f>
        <v/>
      </c>
      <c r="AL60">
        <f>IF(AE60&gt;=$A$7,1,0)</f>
        <v/>
      </c>
      <c r="AM60">
        <f>IF(AF60&gt;=$A$7,1,0)</f>
        <v/>
      </c>
      <c r="AN60">
        <f>IF(AE60&gt;=$A$8,1,0)</f>
        <v/>
      </c>
      <c r="AO60">
        <f>IF(AF60&gt;=$A$8,1,0)</f>
        <v/>
      </c>
      <c r="AP60">
        <f>IF(AE60&gt;=$A$9,1,0)</f>
        <v/>
      </c>
      <c r="AQ60">
        <f>IF(AF60&gt;=$A$9,1,0)</f>
        <v/>
      </c>
    </row>
    <row r="61">
      <c r="AD61" s="13" t="n">
        <v>0.52</v>
      </c>
      <c r="AE61">
        <f>1-BINOMDIST('1 Les deux examens'!$B$30-1,'1 Les deux examens'!$B$5,AD61,1)</f>
        <v/>
      </c>
      <c r="AF61">
        <f>1-BINOMDIST('1 Les deux examens'!$B$34-1,'1 Les deux examens'!$B$8,AD61,1)</f>
        <v/>
      </c>
      <c r="AG61">
        <f>IF(AE61&gt;=1-'1 Les deux examens'!$B$11,1,0)</f>
        <v/>
      </c>
      <c r="AH61">
        <f>IF(AE61&gt;=$A$5,1,0)</f>
        <v/>
      </c>
      <c r="AI61">
        <f>IF(AF61&gt;=$A$5,1,0)</f>
        <v/>
      </c>
      <c r="AJ61">
        <f>IF(AE61&gt;=$A$6,1,0)</f>
        <v/>
      </c>
      <c r="AK61">
        <f>IF(AF61&gt;=$A$6,1,0)</f>
        <v/>
      </c>
      <c r="AL61">
        <f>IF(AE61&gt;=$A$7,1,0)</f>
        <v/>
      </c>
      <c r="AM61">
        <f>IF(AF61&gt;=$A$7,1,0)</f>
        <v/>
      </c>
      <c r="AN61">
        <f>IF(AE61&gt;=$A$8,1,0)</f>
        <v/>
      </c>
      <c r="AO61">
        <f>IF(AF61&gt;=$A$8,1,0)</f>
        <v/>
      </c>
      <c r="AP61">
        <f>IF(AE61&gt;=$A$9,1,0)</f>
        <v/>
      </c>
      <c r="AQ61">
        <f>IF(AF61&gt;=$A$9,1,0)</f>
        <v/>
      </c>
    </row>
    <row r="62">
      <c r="AD62" s="13" t="n">
        <v>0.523</v>
      </c>
      <c r="AE62">
        <f>1-BINOMDIST('1 Les deux examens'!$B$30-1,'1 Les deux examens'!$B$5,AD62,1)</f>
        <v/>
      </c>
      <c r="AF62">
        <f>1-BINOMDIST('1 Les deux examens'!$B$34-1,'1 Les deux examens'!$B$8,AD62,1)</f>
        <v/>
      </c>
      <c r="AG62">
        <f>IF(AE62&gt;=1-'1 Les deux examens'!$B$11,1,0)</f>
        <v/>
      </c>
      <c r="AH62">
        <f>IF(AE62&gt;=$A$5,1,0)</f>
        <v/>
      </c>
      <c r="AI62">
        <f>IF(AF62&gt;=$A$5,1,0)</f>
        <v/>
      </c>
      <c r="AJ62">
        <f>IF(AE62&gt;=$A$6,1,0)</f>
        <v/>
      </c>
      <c r="AK62">
        <f>IF(AF62&gt;=$A$6,1,0)</f>
        <v/>
      </c>
      <c r="AL62">
        <f>IF(AE62&gt;=$A$7,1,0)</f>
        <v/>
      </c>
      <c r="AM62">
        <f>IF(AF62&gt;=$A$7,1,0)</f>
        <v/>
      </c>
      <c r="AN62">
        <f>IF(AE62&gt;=$A$8,1,0)</f>
        <v/>
      </c>
      <c r="AO62">
        <f>IF(AF62&gt;=$A$8,1,0)</f>
        <v/>
      </c>
      <c r="AP62">
        <f>IF(AE62&gt;=$A$9,1,0)</f>
        <v/>
      </c>
      <c r="AQ62">
        <f>IF(AF62&gt;=$A$9,1,0)</f>
        <v/>
      </c>
    </row>
    <row r="63">
      <c r="AD63" s="13" t="n">
        <v>0.526</v>
      </c>
      <c r="AE63">
        <f>1-BINOMDIST('1 Les deux examens'!$B$30-1,'1 Les deux examens'!$B$5,AD63,1)</f>
        <v/>
      </c>
      <c r="AF63">
        <f>1-BINOMDIST('1 Les deux examens'!$B$34-1,'1 Les deux examens'!$B$8,AD63,1)</f>
        <v/>
      </c>
      <c r="AG63">
        <f>IF(AE63&gt;=1-'1 Les deux examens'!$B$11,1,0)</f>
        <v/>
      </c>
      <c r="AH63">
        <f>IF(AE63&gt;=$A$5,1,0)</f>
        <v/>
      </c>
      <c r="AI63">
        <f>IF(AF63&gt;=$A$5,1,0)</f>
        <v/>
      </c>
      <c r="AJ63">
        <f>IF(AE63&gt;=$A$6,1,0)</f>
        <v/>
      </c>
      <c r="AK63">
        <f>IF(AF63&gt;=$A$6,1,0)</f>
        <v/>
      </c>
      <c r="AL63">
        <f>IF(AE63&gt;=$A$7,1,0)</f>
        <v/>
      </c>
      <c r="AM63">
        <f>IF(AF63&gt;=$A$7,1,0)</f>
        <v/>
      </c>
      <c r="AN63">
        <f>IF(AE63&gt;=$A$8,1,0)</f>
        <v/>
      </c>
      <c r="AO63">
        <f>IF(AF63&gt;=$A$8,1,0)</f>
        <v/>
      </c>
      <c r="AP63">
        <f>IF(AE63&gt;=$A$9,1,0)</f>
        <v/>
      </c>
      <c r="AQ63">
        <f>IF(AF63&gt;=$A$9,1,0)</f>
        <v/>
      </c>
    </row>
    <row r="64">
      <c r="AD64" s="13" t="n">
        <v>0.529</v>
      </c>
      <c r="AE64">
        <f>1-BINOMDIST('1 Les deux examens'!$B$30-1,'1 Les deux examens'!$B$5,AD64,1)</f>
        <v/>
      </c>
      <c r="AF64">
        <f>1-BINOMDIST('1 Les deux examens'!$B$34-1,'1 Les deux examens'!$B$8,AD64,1)</f>
        <v/>
      </c>
      <c r="AG64">
        <f>IF(AE64&gt;=1-'1 Les deux examens'!$B$11,1,0)</f>
        <v/>
      </c>
      <c r="AH64">
        <f>IF(AE64&gt;=$A$5,1,0)</f>
        <v/>
      </c>
      <c r="AI64">
        <f>IF(AF64&gt;=$A$5,1,0)</f>
        <v/>
      </c>
      <c r="AJ64">
        <f>IF(AE64&gt;=$A$6,1,0)</f>
        <v/>
      </c>
      <c r="AK64">
        <f>IF(AF64&gt;=$A$6,1,0)</f>
        <v/>
      </c>
      <c r="AL64">
        <f>IF(AE64&gt;=$A$7,1,0)</f>
        <v/>
      </c>
      <c r="AM64">
        <f>IF(AF64&gt;=$A$7,1,0)</f>
        <v/>
      </c>
      <c r="AN64">
        <f>IF(AE64&gt;=$A$8,1,0)</f>
        <v/>
      </c>
      <c r="AO64">
        <f>IF(AF64&gt;=$A$8,1,0)</f>
        <v/>
      </c>
      <c r="AP64">
        <f>IF(AE64&gt;=$A$9,1,0)</f>
        <v/>
      </c>
      <c r="AQ64">
        <f>IF(AF64&gt;=$A$9,1,0)</f>
        <v/>
      </c>
    </row>
    <row r="65">
      <c r="AD65" s="13" t="n">
        <v>0.532</v>
      </c>
      <c r="AE65">
        <f>1-BINOMDIST('1 Les deux examens'!$B$30-1,'1 Les deux examens'!$B$5,AD65,1)</f>
        <v/>
      </c>
      <c r="AF65">
        <f>1-BINOMDIST('1 Les deux examens'!$B$34-1,'1 Les deux examens'!$B$8,AD65,1)</f>
        <v/>
      </c>
      <c r="AG65">
        <f>IF(AE65&gt;=1-'1 Les deux examens'!$B$11,1,0)</f>
        <v/>
      </c>
      <c r="AH65">
        <f>IF(AE65&gt;=$A$5,1,0)</f>
        <v/>
      </c>
      <c r="AI65">
        <f>IF(AF65&gt;=$A$5,1,0)</f>
        <v/>
      </c>
      <c r="AJ65">
        <f>IF(AE65&gt;=$A$6,1,0)</f>
        <v/>
      </c>
      <c r="AK65">
        <f>IF(AF65&gt;=$A$6,1,0)</f>
        <v/>
      </c>
      <c r="AL65">
        <f>IF(AE65&gt;=$A$7,1,0)</f>
        <v/>
      </c>
      <c r="AM65">
        <f>IF(AF65&gt;=$A$7,1,0)</f>
        <v/>
      </c>
      <c r="AN65">
        <f>IF(AE65&gt;=$A$8,1,0)</f>
        <v/>
      </c>
      <c r="AO65">
        <f>IF(AF65&gt;=$A$8,1,0)</f>
        <v/>
      </c>
      <c r="AP65">
        <f>IF(AE65&gt;=$A$9,1,0)</f>
        <v/>
      </c>
      <c r="AQ65">
        <f>IF(AF65&gt;=$A$9,1,0)</f>
        <v/>
      </c>
    </row>
    <row r="66">
      <c r="AD66" s="13" t="n">
        <v>0.535</v>
      </c>
      <c r="AE66">
        <f>1-BINOMDIST('1 Les deux examens'!$B$30-1,'1 Les deux examens'!$B$5,AD66,1)</f>
        <v/>
      </c>
      <c r="AF66">
        <f>1-BINOMDIST('1 Les deux examens'!$B$34-1,'1 Les deux examens'!$B$8,AD66,1)</f>
        <v/>
      </c>
      <c r="AG66">
        <f>IF(AE66&gt;=1-'1 Les deux examens'!$B$11,1,0)</f>
        <v/>
      </c>
      <c r="AH66">
        <f>IF(AE66&gt;=$A$5,1,0)</f>
        <v/>
      </c>
      <c r="AI66">
        <f>IF(AF66&gt;=$A$5,1,0)</f>
        <v/>
      </c>
      <c r="AJ66">
        <f>IF(AE66&gt;=$A$6,1,0)</f>
        <v/>
      </c>
      <c r="AK66">
        <f>IF(AF66&gt;=$A$6,1,0)</f>
        <v/>
      </c>
      <c r="AL66">
        <f>IF(AE66&gt;=$A$7,1,0)</f>
        <v/>
      </c>
      <c r="AM66">
        <f>IF(AF66&gt;=$A$7,1,0)</f>
        <v/>
      </c>
      <c r="AN66">
        <f>IF(AE66&gt;=$A$8,1,0)</f>
        <v/>
      </c>
      <c r="AO66">
        <f>IF(AF66&gt;=$A$8,1,0)</f>
        <v/>
      </c>
      <c r="AP66">
        <f>IF(AE66&gt;=$A$9,1,0)</f>
        <v/>
      </c>
      <c r="AQ66">
        <f>IF(AF66&gt;=$A$9,1,0)</f>
        <v/>
      </c>
    </row>
    <row r="67">
      <c r="AD67" s="13" t="n">
        <v>0.538</v>
      </c>
      <c r="AE67">
        <f>1-BINOMDIST('1 Les deux examens'!$B$30-1,'1 Les deux examens'!$B$5,AD67,1)</f>
        <v/>
      </c>
      <c r="AF67">
        <f>1-BINOMDIST('1 Les deux examens'!$B$34-1,'1 Les deux examens'!$B$8,AD67,1)</f>
        <v/>
      </c>
      <c r="AG67">
        <f>IF(AE67&gt;=1-'1 Les deux examens'!$B$11,1,0)</f>
        <v/>
      </c>
      <c r="AH67">
        <f>IF(AE67&gt;=$A$5,1,0)</f>
        <v/>
      </c>
      <c r="AI67">
        <f>IF(AF67&gt;=$A$5,1,0)</f>
        <v/>
      </c>
      <c r="AJ67">
        <f>IF(AE67&gt;=$A$6,1,0)</f>
        <v/>
      </c>
      <c r="AK67">
        <f>IF(AF67&gt;=$A$6,1,0)</f>
        <v/>
      </c>
      <c r="AL67">
        <f>IF(AE67&gt;=$A$7,1,0)</f>
        <v/>
      </c>
      <c r="AM67">
        <f>IF(AF67&gt;=$A$7,1,0)</f>
        <v/>
      </c>
      <c r="AN67">
        <f>IF(AE67&gt;=$A$8,1,0)</f>
        <v/>
      </c>
      <c r="AO67">
        <f>IF(AF67&gt;=$A$8,1,0)</f>
        <v/>
      </c>
      <c r="AP67">
        <f>IF(AE67&gt;=$A$9,1,0)</f>
        <v/>
      </c>
      <c r="AQ67">
        <f>IF(AF67&gt;=$A$9,1,0)</f>
        <v/>
      </c>
    </row>
    <row r="68">
      <c r="AD68" s="13" t="n">
        <v>0.541</v>
      </c>
      <c r="AE68">
        <f>1-BINOMDIST('1 Les deux examens'!$B$30-1,'1 Les deux examens'!$B$5,AD68,1)</f>
        <v/>
      </c>
      <c r="AF68">
        <f>1-BINOMDIST('1 Les deux examens'!$B$34-1,'1 Les deux examens'!$B$8,AD68,1)</f>
        <v/>
      </c>
      <c r="AG68">
        <f>IF(AE68&gt;=1-'1 Les deux examens'!$B$11,1,0)</f>
        <v/>
      </c>
      <c r="AH68">
        <f>IF(AE68&gt;=$A$5,1,0)</f>
        <v/>
      </c>
      <c r="AI68">
        <f>IF(AF68&gt;=$A$5,1,0)</f>
        <v/>
      </c>
      <c r="AJ68">
        <f>IF(AE68&gt;=$A$6,1,0)</f>
        <v/>
      </c>
      <c r="AK68">
        <f>IF(AF68&gt;=$A$6,1,0)</f>
        <v/>
      </c>
      <c r="AL68">
        <f>IF(AE68&gt;=$A$7,1,0)</f>
        <v/>
      </c>
      <c r="AM68">
        <f>IF(AF68&gt;=$A$7,1,0)</f>
        <v/>
      </c>
      <c r="AN68">
        <f>IF(AE68&gt;=$A$8,1,0)</f>
        <v/>
      </c>
      <c r="AO68">
        <f>IF(AF68&gt;=$A$8,1,0)</f>
        <v/>
      </c>
      <c r="AP68">
        <f>IF(AE68&gt;=$A$9,1,0)</f>
        <v/>
      </c>
      <c r="AQ68">
        <f>IF(AF68&gt;=$A$9,1,0)</f>
        <v/>
      </c>
    </row>
    <row r="69">
      <c r="AD69" s="13" t="n">
        <v>0.544</v>
      </c>
      <c r="AE69">
        <f>1-BINOMDIST('1 Les deux examens'!$B$30-1,'1 Les deux examens'!$B$5,AD69,1)</f>
        <v/>
      </c>
      <c r="AF69">
        <f>1-BINOMDIST('1 Les deux examens'!$B$34-1,'1 Les deux examens'!$B$8,AD69,1)</f>
        <v/>
      </c>
      <c r="AG69">
        <f>IF(AE69&gt;=1-'1 Les deux examens'!$B$11,1,0)</f>
        <v/>
      </c>
      <c r="AH69">
        <f>IF(AE69&gt;=$A$5,1,0)</f>
        <v/>
      </c>
      <c r="AI69">
        <f>IF(AF69&gt;=$A$5,1,0)</f>
        <v/>
      </c>
      <c r="AJ69">
        <f>IF(AE69&gt;=$A$6,1,0)</f>
        <v/>
      </c>
      <c r="AK69">
        <f>IF(AF69&gt;=$A$6,1,0)</f>
        <v/>
      </c>
      <c r="AL69">
        <f>IF(AE69&gt;=$A$7,1,0)</f>
        <v/>
      </c>
      <c r="AM69">
        <f>IF(AF69&gt;=$A$7,1,0)</f>
        <v/>
      </c>
      <c r="AN69">
        <f>IF(AE69&gt;=$A$8,1,0)</f>
        <v/>
      </c>
      <c r="AO69">
        <f>IF(AF69&gt;=$A$8,1,0)</f>
        <v/>
      </c>
      <c r="AP69">
        <f>IF(AE69&gt;=$A$9,1,0)</f>
        <v/>
      </c>
      <c r="AQ69">
        <f>IF(AF69&gt;=$A$9,1,0)</f>
        <v/>
      </c>
    </row>
    <row r="70">
      <c r="AD70" s="13" t="n">
        <v>0.547</v>
      </c>
      <c r="AE70">
        <f>1-BINOMDIST('1 Les deux examens'!$B$30-1,'1 Les deux examens'!$B$5,AD70,1)</f>
        <v/>
      </c>
      <c r="AF70">
        <f>1-BINOMDIST('1 Les deux examens'!$B$34-1,'1 Les deux examens'!$B$8,AD70,1)</f>
        <v/>
      </c>
      <c r="AG70">
        <f>IF(AE70&gt;=1-'1 Les deux examens'!$B$11,1,0)</f>
        <v/>
      </c>
      <c r="AH70">
        <f>IF(AE70&gt;=$A$5,1,0)</f>
        <v/>
      </c>
      <c r="AI70">
        <f>IF(AF70&gt;=$A$5,1,0)</f>
        <v/>
      </c>
      <c r="AJ70">
        <f>IF(AE70&gt;=$A$6,1,0)</f>
        <v/>
      </c>
      <c r="AK70">
        <f>IF(AF70&gt;=$A$6,1,0)</f>
        <v/>
      </c>
      <c r="AL70">
        <f>IF(AE70&gt;=$A$7,1,0)</f>
        <v/>
      </c>
      <c r="AM70">
        <f>IF(AF70&gt;=$A$7,1,0)</f>
        <v/>
      </c>
      <c r="AN70">
        <f>IF(AE70&gt;=$A$8,1,0)</f>
        <v/>
      </c>
      <c r="AO70">
        <f>IF(AF70&gt;=$A$8,1,0)</f>
        <v/>
      </c>
      <c r="AP70">
        <f>IF(AE70&gt;=$A$9,1,0)</f>
        <v/>
      </c>
      <c r="AQ70">
        <f>IF(AF70&gt;=$A$9,1,0)</f>
        <v/>
      </c>
    </row>
    <row r="71">
      <c r="AD71" s="13" t="n">
        <v>0.55</v>
      </c>
      <c r="AE71">
        <f>1-BINOMDIST('1 Les deux examens'!$B$30-1,'1 Les deux examens'!$B$5,AD71,1)</f>
        <v/>
      </c>
      <c r="AF71">
        <f>1-BINOMDIST('1 Les deux examens'!$B$34-1,'1 Les deux examens'!$B$8,AD71,1)</f>
        <v/>
      </c>
      <c r="AG71">
        <f>IF(AE71&gt;=1-'1 Les deux examens'!$B$11,1,0)</f>
        <v/>
      </c>
      <c r="AH71">
        <f>IF(AE71&gt;=$A$5,1,0)</f>
        <v/>
      </c>
      <c r="AI71">
        <f>IF(AF71&gt;=$A$5,1,0)</f>
        <v/>
      </c>
      <c r="AJ71">
        <f>IF(AE71&gt;=$A$6,1,0)</f>
        <v/>
      </c>
      <c r="AK71">
        <f>IF(AF71&gt;=$A$6,1,0)</f>
        <v/>
      </c>
      <c r="AL71">
        <f>IF(AE71&gt;=$A$7,1,0)</f>
        <v/>
      </c>
      <c r="AM71">
        <f>IF(AF71&gt;=$A$7,1,0)</f>
        <v/>
      </c>
      <c r="AN71">
        <f>IF(AE71&gt;=$A$8,1,0)</f>
        <v/>
      </c>
      <c r="AO71">
        <f>IF(AF71&gt;=$A$8,1,0)</f>
        <v/>
      </c>
      <c r="AP71">
        <f>IF(AE71&gt;=$A$9,1,0)</f>
        <v/>
      </c>
      <c r="AQ71">
        <f>IF(AF71&gt;=$A$9,1,0)</f>
        <v/>
      </c>
    </row>
    <row r="72">
      <c r="AD72" s="13" t="n">
        <v>0.553</v>
      </c>
      <c r="AE72">
        <f>1-BINOMDIST('1 Les deux examens'!$B$30-1,'1 Les deux examens'!$B$5,AD72,1)</f>
        <v/>
      </c>
      <c r="AF72">
        <f>1-BINOMDIST('1 Les deux examens'!$B$34-1,'1 Les deux examens'!$B$8,AD72,1)</f>
        <v/>
      </c>
      <c r="AG72">
        <f>IF(AE72&gt;=1-'1 Les deux examens'!$B$11,1,0)</f>
        <v/>
      </c>
      <c r="AH72">
        <f>IF(AE72&gt;=$A$5,1,0)</f>
        <v/>
      </c>
      <c r="AI72">
        <f>IF(AF72&gt;=$A$5,1,0)</f>
        <v/>
      </c>
      <c r="AJ72">
        <f>IF(AE72&gt;=$A$6,1,0)</f>
        <v/>
      </c>
      <c r="AK72">
        <f>IF(AF72&gt;=$A$6,1,0)</f>
        <v/>
      </c>
      <c r="AL72">
        <f>IF(AE72&gt;=$A$7,1,0)</f>
        <v/>
      </c>
      <c r="AM72">
        <f>IF(AF72&gt;=$A$7,1,0)</f>
        <v/>
      </c>
      <c r="AN72">
        <f>IF(AE72&gt;=$A$8,1,0)</f>
        <v/>
      </c>
      <c r="AO72">
        <f>IF(AF72&gt;=$A$8,1,0)</f>
        <v/>
      </c>
      <c r="AP72">
        <f>IF(AE72&gt;=$A$9,1,0)</f>
        <v/>
      </c>
      <c r="AQ72">
        <f>IF(AF72&gt;=$A$9,1,0)</f>
        <v/>
      </c>
    </row>
    <row r="73">
      <c r="AD73" s="13" t="n">
        <v>0.556</v>
      </c>
      <c r="AE73">
        <f>1-BINOMDIST('1 Les deux examens'!$B$30-1,'1 Les deux examens'!$B$5,AD73,1)</f>
        <v/>
      </c>
      <c r="AF73">
        <f>1-BINOMDIST('1 Les deux examens'!$B$34-1,'1 Les deux examens'!$B$8,AD73,1)</f>
        <v/>
      </c>
      <c r="AG73">
        <f>IF(AE73&gt;=1-'1 Les deux examens'!$B$11,1,0)</f>
        <v/>
      </c>
      <c r="AH73">
        <f>IF(AE73&gt;=$A$5,1,0)</f>
        <v/>
      </c>
      <c r="AI73">
        <f>IF(AF73&gt;=$A$5,1,0)</f>
        <v/>
      </c>
      <c r="AJ73">
        <f>IF(AE73&gt;=$A$6,1,0)</f>
        <v/>
      </c>
      <c r="AK73">
        <f>IF(AF73&gt;=$A$6,1,0)</f>
        <v/>
      </c>
      <c r="AL73">
        <f>IF(AE73&gt;=$A$7,1,0)</f>
        <v/>
      </c>
      <c r="AM73">
        <f>IF(AF73&gt;=$A$7,1,0)</f>
        <v/>
      </c>
      <c r="AN73">
        <f>IF(AE73&gt;=$A$8,1,0)</f>
        <v/>
      </c>
      <c r="AO73">
        <f>IF(AF73&gt;=$A$8,1,0)</f>
        <v/>
      </c>
      <c r="AP73">
        <f>IF(AE73&gt;=$A$9,1,0)</f>
        <v/>
      </c>
      <c r="AQ73">
        <f>IF(AF73&gt;=$A$9,1,0)</f>
        <v/>
      </c>
    </row>
    <row r="74">
      <c r="AD74" s="13" t="n">
        <v>0.5590000000000001</v>
      </c>
      <c r="AE74">
        <f>1-BINOMDIST('1 Les deux examens'!$B$30-1,'1 Les deux examens'!$B$5,AD74,1)</f>
        <v/>
      </c>
      <c r="AF74">
        <f>1-BINOMDIST('1 Les deux examens'!$B$34-1,'1 Les deux examens'!$B$8,AD74,1)</f>
        <v/>
      </c>
      <c r="AG74">
        <f>IF(AE74&gt;=1-'1 Les deux examens'!$B$11,1,0)</f>
        <v/>
      </c>
      <c r="AH74">
        <f>IF(AE74&gt;=$A$5,1,0)</f>
        <v/>
      </c>
      <c r="AI74">
        <f>IF(AF74&gt;=$A$5,1,0)</f>
        <v/>
      </c>
      <c r="AJ74">
        <f>IF(AE74&gt;=$A$6,1,0)</f>
        <v/>
      </c>
      <c r="AK74">
        <f>IF(AF74&gt;=$A$6,1,0)</f>
        <v/>
      </c>
      <c r="AL74">
        <f>IF(AE74&gt;=$A$7,1,0)</f>
        <v/>
      </c>
      <c r="AM74">
        <f>IF(AF74&gt;=$A$7,1,0)</f>
        <v/>
      </c>
      <c r="AN74">
        <f>IF(AE74&gt;=$A$8,1,0)</f>
        <v/>
      </c>
      <c r="AO74">
        <f>IF(AF74&gt;=$A$8,1,0)</f>
        <v/>
      </c>
      <c r="AP74">
        <f>IF(AE74&gt;=$A$9,1,0)</f>
        <v/>
      </c>
      <c r="AQ74">
        <f>IF(AF74&gt;=$A$9,1,0)</f>
        <v/>
      </c>
    </row>
    <row r="75">
      <c r="AD75" s="13" t="n">
        <v>0.5620000000000001</v>
      </c>
      <c r="AE75">
        <f>1-BINOMDIST('1 Les deux examens'!$B$30-1,'1 Les deux examens'!$B$5,AD75,1)</f>
        <v/>
      </c>
      <c r="AF75">
        <f>1-BINOMDIST('1 Les deux examens'!$B$34-1,'1 Les deux examens'!$B$8,AD75,1)</f>
        <v/>
      </c>
      <c r="AG75">
        <f>IF(AE75&gt;=1-'1 Les deux examens'!$B$11,1,0)</f>
        <v/>
      </c>
      <c r="AH75">
        <f>IF(AE75&gt;=$A$5,1,0)</f>
        <v/>
      </c>
      <c r="AI75">
        <f>IF(AF75&gt;=$A$5,1,0)</f>
        <v/>
      </c>
      <c r="AJ75">
        <f>IF(AE75&gt;=$A$6,1,0)</f>
        <v/>
      </c>
      <c r="AK75">
        <f>IF(AF75&gt;=$A$6,1,0)</f>
        <v/>
      </c>
      <c r="AL75">
        <f>IF(AE75&gt;=$A$7,1,0)</f>
        <v/>
      </c>
      <c r="AM75">
        <f>IF(AF75&gt;=$A$7,1,0)</f>
        <v/>
      </c>
      <c r="AN75">
        <f>IF(AE75&gt;=$A$8,1,0)</f>
        <v/>
      </c>
      <c r="AO75">
        <f>IF(AF75&gt;=$A$8,1,0)</f>
        <v/>
      </c>
      <c r="AP75">
        <f>IF(AE75&gt;=$A$9,1,0)</f>
        <v/>
      </c>
      <c r="AQ75">
        <f>IF(AF75&gt;=$A$9,1,0)</f>
        <v/>
      </c>
    </row>
    <row r="76">
      <c r="AD76" s="13" t="n">
        <v>0.5649999999999999</v>
      </c>
      <c r="AE76">
        <f>1-BINOMDIST('1 Les deux examens'!$B$30-1,'1 Les deux examens'!$B$5,AD76,1)</f>
        <v/>
      </c>
      <c r="AF76">
        <f>1-BINOMDIST('1 Les deux examens'!$B$34-1,'1 Les deux examens'!$B$8,AD76,1)</f>
        <v/>
      </c>
      <c r="AG76">
        <f>IF(AE76&gt;=1-'1 Les deux examens'!$B$11,1,0)</f>
        <v/>
      </c>
      <c r="AH76">
        <f>IF(AE76&gt;=$A$5,1,0)</f>
        <v/>
      </c>
      <c r="AI76">
        <f>IF(AF76&gt;=$A$5,1,0)</f>
        <v/>
      </c>
      <c r="AJ76">
        <f>IF(AE76&gt;=$A$6,1,0)</f>
        <v/>
      </c>
      <c r="AK76">
        <f>IF(AF76&gt;=$A$6,1,0)</f>
        <v/>
      </c>
      <c r="AL76">
        <f>IF(AE76&gt;=$A$7,1,0)</f>
        <v/>
      </c>
      <c r="AM76">
        <f>IF(AF76&gt;=$A$7,1,0)</f>
        <v/>
      </c>
      <c r="AN76">
        <f>IF(AE76&gt;=$A$8,1,0)</f>
        <v/>
      </c>
      <c r="AO76">
        <f>IF(AF76&gt;=$A$8,1,0)</f>
        <v/>
      </c>
      <c r="AP76">
        <f>IF(AE76&gt;=$A$9,1,0)</f>
        <v/>
      </c>
      <c r="AQ76">
        <f>IF(AF76&gt;=$A$9,1,0)</f>
        <v/>
      </c>
    </row>
    <row r="77">
      <c r="AD77" s="13" t="n">
        <v>0.5679999999999999</v>
      </c>
      <c r="AE77">
        <f>1-BINOMDIST('1 Les deux examens'!$B$30-1,'1 Les deux examens'!$B$5,AD77,1)</f>
        <v/>
      </c>
      <c r="AF77">
        <f>1-BINOMDIST('1 Les deux examens'!$B$34-1,'1 Les deux examens'!$B$8,AD77,1)</f>
        <v/>
      </c>
      <c r="AG77">
        <f>IF(AE77&gt;=1-'1 Les deux examens'!$B$11,1,0)</f>
        <v/>
      </c>
      <c r="AH77">
        <f>IF(AE77&gt;=$A$5,1,0)</f>
        <v/>
      </c>
      <c r="AI77">
        <f>IF(AF77&gt;=$A$5,1,0)</f>
        <v/>
      </c>
      <c r="AJ77">
        <f>IF(AE77&gt;=$A$6,1,0)</f>
        <v/>
      </c>
      <c r="AK77">
        <f>IF(AF77&gt;=$A$6,1,0)</f>
        <v/>
      </c>
      <c r="AL77">
        <f>IF(AE77&gt;=$A$7,1,0)</f>
        <v/>
      </c>
      <c r="AM77">
        <f>IF(AF77&gt;=$A$7,1,0)</f>
        <v/>
      </c>
      <c r="AN77">
        <f>IF(AE77&gt;=$A$8,1,0)</f>
        <v/>
      </c>
      <c r="AO77">
        <f>IF(AF77&gt;=$A$8,1,0)</f>
        <v/>
      </c>
      <c r="AP77">
        <f>IF(AE77&gt;=$A$9,1,0)</f>
        <v/>
      </c>
      <c r="AQ77">
        <f>IF(AF77&gt;=$A$9,1,0)</f>
        <v/>
      </c>
    </row>
    <row r="78">
      <c r="AD78" s="13" t="n">
        <v>0.571</v>
      </c>
      <c r="AE78">
        <f>1-BINOMDIST('1 Les deux examens'!$B$30-1,'1 Les deux examens'!$B$5,AD78,1)</f>
        <v/>
      </c>
      <c r="AF78">
        <f>1-BINOMDIST('1 Les deux examens'!$B$34-1,'1 Les deux examens'!$B$8,AD78,1)</f>
        <v/>
      </c>
      <c r="AG78">
        <f>IF(AE78&gt;=1-'1 Les deux examens'!$B$11,1,0)</f>
        <v/>
      </c>
      <c r="AH78">
        <f>IF(AE78&gt;=$A$5,1,0)</f>
        <v/>
      </c>
      <c r="AI78">
        <f>IF(AF78&gt;=$A$5,1,0)</f>
        <v/>
      </c>
      <c r="AJ78">
        <f>IF(AE78&gt;=$A$6,1,0)</f>
        <v/>
      </c>
      <c r="AK78">
        <f>IF(AF78&gt;=$A$6,1,0)</f>
        <v/>
      </c>
      <c r="AL78">
        <f>IF(AE78&gt;=$A$7,1,0)</f>
        <v/>
      </c>
      <c r="AM78">
        <f>IF(AF78&gt;=$A$7,1,0)</f>
        <v/>
      </c>
      <c r="AN78">
        <f>IF(AE78&gt;=$A$8,1,0)</f>
        <v/>
      </c>
      <c r="AO78">
        <f>IF(AF78&gt;=$A$8,1,0)</f>
        <v/>
      </c>
      <c r="AP78">
        <f>IF(AE78&gt;=$A$9,1,0)</f>
        <v/>
      </c>
      <c r="AQ78">
        <f>IF(AF78&gt;=$A$9,1,0)</f>
        <v/>
      </c>
    </row>
    <row r="79">
      <c r="AD79" s="13" t="n">
        <v>0.574</v>
      </c>
      <c r="AE79">
        <f>1-BINOMDIST('1 Les deux examens'!$B$30-1,'1 Les deux examens'!$B$5,AD79,1)</f>
        <v/>
      </c>
      <c r="AF79">
        <f>1-BINOMDIST('1 Les deux examens'!$B$34-1,'1 Les deux examens'!$B$8,AD79,1)</f>
        <v/>
      </c>
      <c r="AG79">
        <f>IF(AE79&gt;=1-'1 Les deux examens'!$B$11,1,0)</f>
        <v/>
      </c>
      <c r="AH79">
        <f>IF(AE79&gt;=$A$5,1,0)</f>
        <v/>
      </c>
      <c r="AI79">
        <f>IF(AF79&gt;=$A$5,1,0)</f>
        <v/>
      </c>
      <c r="AJ79">
        <f>IF(AE79&gt;=$A$6,1,0)</f>
        <v/>
      </c>
      <c r="AK79">
        <f>IF(AF79&gt;=$A$6,1,0)</f>
        <v/>
      </c>
      <c r="AL79">
        <f>IF(AE79&gt;=$A$7,1,0)</f>
        <v/>
      </c>
      <c r="AM79">
        <f>IF(AF79&gt;=$A$7,1,0)</f>
        <v/>
      </c>
      <c r="AN79">
        <f>IF(AE79&gt;=$A$8,1,0)</f>
        <v/>
      </c>
      <c r="AO79">
        <f>IF(AF79&gt;=$A$8,1,0)</f>
        <v/>
      </c>
      <c r="AP79">
        <f>IF(AE79&gt;=$A$9,1,0)</f>
        <v/>
      </c>
      <c r="AQ79">
        <f>IF(AF79&gt;=$A$9,1,0)</f>
        <v/>
      </c>
    </row>
    <row r="80">
      <c r="AD80" s="13" t="n">
        <v>0.577</v>
      </c>
      <c r="AE80">
        <f>1-BINOMDIST('1 Les deux examens'!$B$30-1,'1 Les deux examens'!$B$5,AD80,1)</f>
        <v/>
      </c>
      <c r="AF80">
        <f>1-BINOMDIST('1 Les deux examens'!$B$34-1,'1 Les deux examens'!$B$8,AD80,1)</f>
        <v/>
      </c>
      <c r="AG80">
        <f>IF(AE80&gt;=1-'1 Les deux examens'!$B$11,1,0)</f>
        <v/>
      </c>
      <c r="AH80">
        <f>IF(AE80&gt;=$A$5,1,0)</f>
        <v/>
      </c>
      <c r="AI80">
        <f>IF(AF80&gt;=$A$5,1,0)</f>
        <v/>
      </c>
      <c r="AJ80">
        <f>IF(AE80&gt;=$A$6,1,0)</f>
        <v/>
      </c>
      <c r="AK80">
        <f>IF(AF80&gt;=$A$6,1,0)</f>
        <v/>
      </c>
      <c r="AL80">
        <f>IF(AE80&gt;=$A$7,1,0)</f>
        <v/>
      </c>
      <c r="AM80">
        <f>IF(AF80&gt;=$A$7,1,0)</f>
        <v/>
      </c>
      <c r="AN80">
        <f>IF(AE80&gt;=$A$8,1,0)</f>
        <v/>
      </c>
      <c r="AO80">
        <f>IF(AF80&gt;=$A$8,1,0)</f>
        <v/>
      </c>
      <c r="AP80">
        <f>IF(AE80&gt;=$A$9,1,0)</f>
        <v/>
      </c>
      <c r="AQ80">
        <f>IF(AF80&gt;=$A$9,1,0)</f>
        <v/>
      </c>
    </row>
    <row r="81">
      <c r="AD81" s="13" t="n">
        <v>0.58</v>
      </c>
      <c r="AE81">
        <f>1-BINOMDIST('1 Les deux examens'!$B$30-1,'1 Les deux examens'!$B$5,AD81,1)</f>
        <v/>
      </c>
      <c r="AF81">
        <f>1-BINOMDIST('1 Les deux examens'!$B$34-1,'1 Les deux examens'!$B$8,AD81,1)</f>
        <v/>
      </c>
      <c r="AG81">
        <f>IF(AE81&gt;=1-'1 Les deux examens'!$B$11,1,0)</f>
        <v/>
      </c>
      <c r="AH81">
        <f>IF(AE81&gt;=$A$5,1,0)</f>
        <v/>
      </c>
      <c r="AI81">
        <f>IF(AF81&gt;=$A$5,1,0)</f>
        <v/>
      </c>
      <c r="AJ81">
        <f>IF(AE81&gt;=$A$6,1,0)</f>
        <v/>
      </c>
      <c r="AK81">
        <f>IF(AF81&gt;=$A$6,1,0)</f>
        <v/>
      </c>
      <c r="AL81">
        <f>IF(AE81&gt;=$A$7,1,0)</f>
        <v/>
      </c>
      <c r="AM81">
        <f>IF(AF81&gt;=$A$7,1,0)</f>
        <v/>
      </c>
      <c r="AN81">
        <f>IF(AE81&gt;=$A$8,1,0)</f>
        <v/>
      </c>
      <c r="AO81">
        <f>IF(AF81&gt;=$A$8,1,0)</f>
        <v/>
      </c>
      <c r="AP81">
        <f>IF(AE81&gt;=$A$9,1,0)</f>
        <v/>
      </c>
      <c r="AQ81">
        <f>IF(AF81&gt;=$A$9,1,0)</f>
        <v/>
      </c>
    </row>
    <row r="82">
      <c r="AD82" s="13" t="n">
        <v>0.583</v>
      </c>
      <c r="AE82">
        <f>1-BINOMDIST('1 Les deux examens'!$B$30-1,'1 Les deux examens'!$B$5,AD82,1)</f>
        <v/>
      </c>
      <c r="AF82">
        <f>1-BINOMDIST('1 Les deux examens'!$B$34-1,'1 Les deux examens'!$B$8,AD82,1)</f>
        <v/>
      </c>
      <c r="AG82">
        <f>IF(AE82&gt;=1-'1 Les deux examens'!$B$11,1,0)</f>
        <v/>
      </c>
      <c r="AH82">
        <f>IF(AE82&gt;=$A$5,1,0)</f>
        <v/>
      </c>
      <c r="AI82">
        <f>IF(AF82&gt;=$A$5,1,0)</f>
        <v/>
      </c>
      <c r="AJ82">
        <f>IF(AE82&gt;=$A$6,1,0)</f>
        <v/>
      </c>
      <c r="AK82">
        <f>IF(AF82&gt;=$A$6,1,0)</f>
        <v/>
      </c>
      <c r="AL82">
        <f>IF(AE82&gt;=$A$7,1,0)</f>
        <v/>
      </c>
      <c r="AM82">
        <f>IF(AF82&gt;=$A$7,1,0)</f>
        <v/>
      </c>
      <c r="AN82">
        <f>IF(AE82&gt;=$A$8,1,0)</f>
        <v/>
      </c>
      <c r="AO82">
        <f>IF(AF82&gt;=$A$8,1,0)</f>
        <v/>
      </c>
      <c r="AP82">
        <f>IF(AE82&gt;=$A$9,1,0)</f>
        <v/>
      </c>
      <c r="AQ82">
        <f>IF(AF82&gt;=$A$9,1,0)</f>
        <v/>
      </c>
    </row>
    <row r="83">
      <c r="AD83" s="13" t="n">
        <v>0.586</v>
      </c>
      <c r="AE83">
        <f>1-BINOMDIST('1 Les deux examens'!$B$30-1,'1 Les deux examens'!$B$5,AD83,1)</f>
        <v/>
      </c>
      <c r="AF83">
        <f>1-BINOMDIST('1 Les deux examens'!$B$34-1,'1 Les deux examens'!$B$8,AD83,1)</f>
        <v/>
      </c>
      <c r="AG83">
        <f>IF(AE83&gt;=1-'1 Les deux examens'!$B$11,1,0)</f>
        <v/>
      </c>
      <c r="AH83">
        <f>IF(AE83&gt;=$A$5,1,0)</f>
        <v/>
      </c>
      <c r="AI83">
        <f>IF(AF83&gt;=$A$5,1,0)</f>
        <v/>
      </c>
      <c r="AJ83">
        <f>IF(AE83&gt;=$A$6,1,0)</f>
        <v/>
      </c>
      <c r="AK83">
        <f>IF(AF83&gt;=$A$6,1,0)</f>
        <v/>
      </c>
      <c r="AL83">
        <f>IF(AE83&gt;=$A$7,1,0)</f>
        <v/>
      </c>
      <c r="AM83">
        <f>IF(AF83&gt;=$A$7,1,0)</f>
        <v/>
      </c>
      <c r="AN83">
        <f>IF(AE83&gt;=$A$8,1,0)</f>
        <v/>
      </c>
      <c r="AO83">
        <f>IF(AF83&gt;=$A$8,1,0)</f>
        <v/>
      </c>
      <c r="AP83">
        <f>IF(AE83&gt;=$A$9,1,0)</f>
        <v/>
      </c>
      <c r="AQ83">
        <f>IF(AF83&gt;=$A$9,1,0)</f>
        <v/>
      </c>
    </row>
    <row r="84">
      <c r="AD84" s="13" t="n">
        <v>0.589</v>
      </c>
      <c r="AE84">
        <f>1-BINOMDIST('1 Les deux examens'!$B$30-1,'1 Les deux examens'!$B$5,AD84,1)</f>
        <v/>
      </c>
      <c r="AF84">
        <f>1-BINOMDIST('1 Les deux examens'!$B$34-1,'1 Les deux examens'!$B$8,AD84,1)</f>
        <v/>
      </c>
      <c r="AG84">
        <f>IF(AE84&gt;=1-'1 Les deux examens'!$B$11,1,0)</f>
        <v/>
      </c>
      <c r="AH84">
        <f>IF(AE84&gt;=$A$5,1,0)</f>
        <v/>
      </c>
      <c r="AI84">
        <f>IF(AF84&gt;=$A$5,1,0)</f>
        <v/>
      </c>
      <c r="AJ84">
        <f>IF(AE84&gt;=$A$6,1,0)</f>
        <v/>
      </c>
      <c r="AK84">
        <f>IF(AF84&gt;=$A$6,1,0)</f>
        <v/>
      </c>
      <c r="AL84">
        <f>IF(AE84&gt;=$A$7,1,0)</f>
        <v/>
      </c>
      <c r="AM84">
        <f>IF(AF84&gt;=$A$7,1,0)</f>
        <v/>
      </c>
      <c r="AN84">
        <f>IF(AE84&gt;=$A$8,1,0)</f>
        <v/>
      </c>
      <c r="AO84">
        <f>IF(AF84&gt;=$A$8,1,0)</f>
        <v/>
      </c>
      <c r="AP84">
        <f>IF(AE84&gt;=$A$9,1,0)</f>
        <v/>
      </c>
      <c r="AQ84">
        <f>IF(AF84&gt;=$A$9,1,0)</f>
        <v/>
      </c>
    </row>
    <row r="85">
      <c r="AD85" s="13" t="n">
        <v>0.592</v>
      </c>
      <c r="AE85">
        <f>1-BINOMDIST('1 Les deux examens'!$B$30-1,'1 Les deux examens'!$B$5,AD85,1)</f>
        <v/>
      </c>
      <c r="AF85">
        <f>1-BINOMDIST('1 Les deux examens'!$B$34-1,'1 Les deux examens'!$B$8,AD85,1)</f>
        <v/>
      </c>
      <c r="AG85">
        <f>IF(AE85&gt;=1-'1 Les deux examens'!$B$11,1,0)</f>
        <v/>
      </c>
      <c r="AH85">
        <f>IF(AE85&gt;=$A$5,1,0)</f>
        <v/>
      </c>
      <c r="AI85">
        <f>IF(AF85&gt;=$A$5,1,0)</f>
        <v/>
      </c>
      <c r="AJ85">
        <f>IF(AE85&gt;=$A$6,1,0)</f>
        <v/>
      </c>
      <c r="AK85">
        <f>IF(AF85&gt;=$A$6,1,0)</f>
        <v/>
      </c>
      <c r="AL85">
        <f>IF(AE85&gt;=$A$7,1,0)</f>
        <v/>
      </c>
      <c r="AM85">
        <f>IF(AF85&gt;=$A$7,1,0)</f>
        <v/>
      </c>
      <c r="AN85">
        <f>IF(AE85&gt;=$A$8,1,0)</f>
        <v/>
      </c>
      <c r="AO85">
        <f>IF(AF85&gt;=$A$8,1,0)</f>
        <v/>
      </c>
      <c r="AP85">
        <f>IF(AE85&gt;=$A$9,1,0)</f>
        <v/>
      </c>
      <c r="AQ85">
        <f>IF(AF85&gt;=$A$9,1,0)</f>
        <v/>
      </c>
    </row>
    <row r="86">
      <c r="AD86" s="13" t="n">
        <v>0.595</v>
      </c>
      <c r="AE86">
        <f>1-BINOMDIST('1 Les deux examens'!$B$30-1,'1 Les deux examens'!$B$5,AD86,1)</f>
        <v/>
      </c>
      <c r="AF86">
        <f>1-BINOMDIST('1 Les deux examens'!$B$34-1,'1 Les deux examens'!$B$8,AD86,1)</f>
        <v/>
      </c>
      <c r="AG86">
        <f>IF(AE86&gt;=1-'1 Les deux examens'!$B$11,1,0)</f>
        <v/>
      </c>
      <c r="AH86">
        <f>IF(AE86&gt;=$A$5,1,0)</f>
        <v/>
      </c>
      <c r="AI86">
        <f>IF(AF86&gt;=$A$5,1,0)</f>
        <v/>
      </c>
      <c r="AJ86">
        <f>IF(AE86&gt;=$A$6,1,0)</f>
        <v/>
      </c>
      <c r="AK86">
        <f>IF(AF86&gt;=$A$6,1,0)</f>
        <v/>
      </c>
      <c r="AL86">
        <f>IF(AE86&gt;=$A$7,1,0)</f>
        <v/>
      </c>
      <c r="AM86">
        <f>IF(AF86&gt;=$A$7,1,0)</f>
        <v/>
      </c>
      <c r="AN86">
        <f>IF(AE86&gt;=$A$8,1,0)</f>
        <v/>
      </c>
      <c r="AO86">
        <f>IF(AF86&gt;=$A$8,1,0)</f>
        <v/>
      </c>
      <c r="AP86">
        <f>IF(AE86&gt;=$A$9,1,0)</f>
        <v/>
      </c>
      <c r="AQ86">
        <f>IF(AF86&gt;=$A$9,1,0)</f>
        <v/>
      </c>
    </row>
    <row r="87">
      <c r="AD87" s="13" t="n">
        <v>0.598</v>
      </c>
      <c r="AE87">
        <f>1-BINOMDIST('1 Les deux examens'!$B$30-1,'1 Les deux examens'!$B$5,AD87,1)</f>
        <v/>
      </c>
      <c r="AF87">
        <f>1-BINOMDIST('1 Les deux examens'!$B$34-1,'1 Les deux examens'!$B$8,AD87,1)</f>
        <v/>
      </c>
      <c r="AG87">
        <f>IF(AE87&gt;=1-'1 Les deux examens'!$B$11,1,0)</f>
        <v/>
      </c>
      <c r="AH87">
        <f>IF(AE87&gt;=$A$5,1,0)</f>
        <v/>
      </c>
      <c r="AI87">
        <f>IF(AF87&gt;=$A$5,1,0)</f>
        <v/>
      </c>
      <c r="AJ87">
        <f>IF(AE87&gt;=$A$6,1,0)</f>
        <v/>
      </c>
      <c r="AK87">
        <f>IF(AF87&gt;=$A$6,1,0)</f>
        <v/>
      </c>
      <c r="AL87">
        <f>IF(AE87&gt;=$A$7,1,0)</f>
        <v/>
      </c>
      <c r="AM87">
        <f>IF(AF87&gt;=$A$7,1,0)</f>
        <v/>
      </c>
      <c r="AN87">
        <f>IF(AE87&gt;=$A$8,1,0)</f>
        <v/>
      </c>
      <c r="AO87">
        <f>IF(AF87&gt;=$A$8,1,0)</f>
        <v/>
      </c>
      <c r="AP87">
        <f>IF(AE87&gt;=$A$9,1,0)</f>
        <v/>
      </c>
      <c r="AQ87">
        <f>IF(AF87&gt;=$A$9,1,0)</f>
        <v/>
      </c>
    </row>
    <row r="88">
      <c r="AD88" s="13" t="n">
        <v>0.601</v>
      </c>
      <c r="AE88">
        <f>1-BINOMDIST('1 Les deux examens'!$B$30-1,'1 Les deux examens'!$B$5,AD88,1)</f>
        <v/>
      </c>
      <c r="AF88">
        <f>1-BINOMDIST('1 Les deux examens'!$B$34-1,'1 Les deux examens'!$B$8,AD88,1)</f>
        <v/>
      </c>
      <c r="AG88">
        <f>IF(AE88&gt;=1-'1 Les deux examens'!$B$11,1,0)</f>
        <v/>
      </c>
      <c r="AH88">
        <f>IF(AE88&gt;=$A$5,1,0)</f>
        <v/>
      </c>
      <c r="AI88">
        <f>IF(AF88&gt;=$A$5,1,0)</f>
        <v/>
      </c>
      <c r="AJ88">
        <f>IF(AE88&gt;=$A$6,1,0)</f>
        <v/>
      </c>
      <c r="AK88">
        <f>IF(AF88&gt;=$A$6,1,0)</f>
        <v/>
      </c>
      <c r="AL88">
        <f>IF(AE88&gt;=$A$7,1,0)</f>
        <v/>
      </c>
      <c r="AM88">
        <f>IF(AF88&gt;=$A$7,1,0)</f>
        <v/>
      </c>
      <c r="AN88">
        <f>IF(AE88&gt;=$A$8,1,0)</f>
        <v/>
      </c>
      <c r="AO88">
        <f>IF(AF88&gt;=$A$8,1,0)</f>
        <v/>
      </c>
      <c r="AP88">
        <f>IF(AE88&gt;=$A$9,1,0)</f>
        <v/>
      </c>
      <c r="AQ88">
        <f>IF(AF88&gt;=$A$9,1,0)</f>
        <v/>
      </c>
    </row>
    <row r="89">
      <c r="AD89" s="13" t="n">
        <v>0.604</v>
      </c>
      <c r="AE89">
        <f>1-BINOMDIST('1 Les deux examens'!$B$30-1,'1 Les deux examens'!$B$5,AD89,1)</f>
        <v/>
      </c>
      <c r="AF89">
        <f>1-BINOMDIST('1 Les deux examens'!$B$34-1,'1 Les deux examens'!$B$8,AD89,1)</f>
        <v/>
      </c>
      <c r="AG89">
        <f>IF(AE89&gt;=1-'1 Les deux examens'!$B$11,1,0)</f>
        <v/>
      </c>
      <c r="AH89">
        <f>IF(AE89&gt;=$A$5,1,0)</f>
        <v/>
      </c>
      <c r="AI89">
        <f>IF(AF89&gt;=$A$5,1,0)</f>
        <v/>
      </c>
      <c r="AJ89">
        <f>IF(AE89&gt;=$A$6,1,0)</f>
        <v/>
      </c>
      <c r="AK89">
        <f>IF(AF89&gt;=$A$6,1,0)</f>
        <v/>
      </c>
      <c r="AL89">
        <f>IF(AE89&gt;=$A$7,1,0)</f>
        <v/>
      </c>
      <c r="AM89">
        <f>IF(AF89&gt;=$A$7,1,0)</f>
        <v/>
      </c>
      <c r="AN89">
        <f>IF(AE89&gt;=$A$8,1,0)</f>
        <v/>
      </c>
      <c r="AO89">
        <f>IF(AF89&gt;=$A$8,1,0)</f>
        <v/>
      </c>
      <c r="AP89">
        <f>IF(AE89&gt;=$A$9,1,0)</f>
        <v/>
      </c>
      <c r="AQ89">
        <f>IF(AF89&gt;=$A$9,1,0)</f>
        <v/>
      </c>
    </row>
    <row r="90">
      <c r="AD90" s="13" t="n">
        <v>0.607</v>
      </c>
      <c r="AE90">
        <f>1-BINOMDIST('1 Les deux examens'!$B$30-1,'1 Les deux examens'!$B$5,AD90,1)</f>
        <v/>
      </c>
      <c r="AF90">
        <f>1-BINOMDIST('1 Les deux examens'!$B$34-1,'1 Les deux examens'!$B$8,AD90,1)</f>
        <v/>
      </c>
      <c r="AG90">
        <f>IF(AE90&gt;=1-'1 Les deux examens'!$B$11,1,0)</f>
        <v/>
      </c>
      <c r="AH90">
        <f>IF(AE90&gt;=$A$5,1,0)</f>
        <v/>
      </c>
      <c r="AI90">
        <f>IF(AF90&gt;=$A$5,1,0)</f>
        <v/>
      </c>
      <c r="AJ90">
        <f>IF(AE90&gt;=$A$6,1,0)</f>
        <v/>
      </c>
      <c r="AK90">
        <f>IF(AF90&gt;=$A$6,1,0)</f>
        <v/>
      </c>
      <c r="AL90">
        <f>IF(AE90&gt;=$A$7,1,0)</f>
        <v/>
      </c>
      <c r="AM90">
        <f>IF(AF90&gt;=$A$7,1,0)</f>
        <v/>
      </c>
      <c r="AN90">
        <f>IF(AE90&gt;=$A$8,1,0)</f>
        <v/>
      </c>
      <c r="AO90">
        <f>IF(AF90&gt;=$A$8,1,0)</f>
        <v/>
      </c>
      <c r="AP90">
        <f>IF(AE90&gt;=$A$9,1,0)</f>
        <v/>
      </c>
      <c r="AQ90">
        <f>IF(AF90&gt;=$A$9,1,0)</f>
        <v/>
      </c>
    </row>
    <row r="91">
      <c r="AD91" s="13" t="n">
        <v>0.61</v>
      </c>
      <c r="AE91">
        <f>1-BINOMDIST('1 Les deux examens'!$B$30-1,'1 Les deux examens'!$B$5,AD91,1)</f>
        <v/>
      </c>
      <c r="AF91">
        <f>1-BINOMDIST('1 Les deux examens'!$B$34-1,'1 Les deux examens'!$B$8,AD91,1)</f>
        <v/>
      </c>
      <c r="AG91">
        <f>IF(AE91&gt;=1-'1 Les deux examens'!$B$11,1,0)</f>
        <v/>
      </c>
      <c r="AH91">
        <f>IF(AE91&gt;=$A$5,1,0)</f>
        <v/>
      </c>
      <c r="AI91">
        <f>IF(AF91&gt;=$A$5,1,0)</f>
        <v/>
      </c>
      <c r="AJ91">
        <f>IF(AE91&gt;=$A$6,1,0)</f>
        <v/>
      </c>
      <c r="AK91">
        <f>IF(AF91&gt;=$A$6,1,0)</f>
        <v/>
      </c>
      <c r="AL91">
        <f>IF(AE91&gt;=$A$7,1,0)</f>
        <v/>
      </c>
      <c r="AM91">
        <f>IF(AF91&gt;=$A$7,1,0)</f>
        <v/>
      </c>
      <c r="AN91">
        <f>IF(AE91&gt;=$A$8,1,0)</f>
        <v/>
      </c>
      <c r="AO91">
        <f>IF(AF91&gt;=$A$8,1,0)</f>
        <v/>
      </c>
      <c r="AP91">
        <f>IF(AE91&gt;=$A$9,1,0)</f>
        <v/>
      </c>
      <c r="AQ91">
        <f>IF(AF91&gt;=$A$9,1,0)</f>
        <v/>
      </c>
    </row>
    <row r="92">
      <c r="AD92" s="13" t="n">
        <v>0.613</v>
      </c>
      <c r="AE92">
        <f>1-BINOMDIST('1 Les deux examens'!$B$30-1,'1 Les deux examens'!$B$5,AD92,1)</f>
        <v/>
      </c>
      <c r="AF92">
        <f>1-BINOMDIST('1 Les deux examens'!$B$34-1,'1 Les deux examens'!$B$8,AD92,1)</f>
        <v/>
      </c>
      <c r="AG92">
        <f>IF(AE92&gt;=1-'1 Les deux examens'!$B$11,1,0)</f>
        <v/>
      </c>
      <c r="AH92">
        <f>IF(AE92&gt;=$A$5,1,0)</f>
        <v/>
      </c>
      <c r="AI92">
        <f>IF(AF92&gt;=$A$5,1,0)</f>
        <v/>
      </c>
      <c r="AJ92">
        <f>IF(AE92&gt;=$A$6,1,0)</f>
        <v/>
      </c>
      <c r="AK92">
        <f>IF(AF92&gt;=$A$6,1,0)</f>
        <v/>
      </c>
      <c r="AL92">
        <f>IF(AE92&gt;=$A$7,1,0)</f>
        <v/>
      </c>
      <c r="AM92">
        <f>IF(AF92&gt;=$A$7,1,0)</f>
        <v/>
      </c>
      <c r="AN92">
        <f>IF(AE92&gt;=$A$8,1,0)</f>
        <v/>
      </c>
      <c r="AO92">
        <f>IF(AF92&gt;=$A$8,1,0)</f>
        <v/>
      </c>
      <c r="AP92">
        <f>IF(AE92&gt;=$A$9,1,0)</f>
        <v/>
      </c>
      <c r="AQ92">
        <f>IF(AF92&gt;=$A$9,1,0)</f>
        <v/>
      </c>
    </row>
    <row r="93">
      <c r="AD93" s="13" t="n">
        <v>0.616</v>
      </c>
      <c r="AE93">
        <f>1-BINOMDIST('1 Les deux examens'!$B$30-1,'1 Les deux examens'!$B$5,AD93,1)</f>
        <v/>
      </c>
      <c r="AF93">
        <f>1-BINOMDIST('1 Les deux examens'!$B$34-1,'1 Les deux examens'!$B$8,AD93,1)</f>
        <v/>
      </c>
      <c r="AG93">
        <f>IF(AE93&gt;=1-'1 Les deux examens'!$B$11,1,0)</f>
        <v/>
      </c>
      <c r="AH93">
        <f>IF(AE93&gt;=$A$5,1,0)</f>
        <v/>
      </c>
      <c r="AI93">
        <f>IF(AF93&gt;=$A$5,1,0)</f>
        <v/>
      </c>
      <c r="AJ93">
        <f>IF(AE93&gt;=$A$6,1,0)</f>
        <v/>
      </c>
      <c r="AK93">
        <f>IF(AF93&gt;=$A$6,1,0)</f>
        <v/>
      </c>
      <c r="AL93">
        <f>IF(AE93&gt;=$A$7,1,0)</f>
        <v/>
      </c>
      <c r="AM93">
        <f>IF(AF93&gt;=$A$7,1,0)</f>
        <v/>
      </c>
      <c r="AN93">
        <f>IF(AE93&gt;=$A$8,1,0)</f>
        <v/>
      </c>
      <c r="AO93">
        <f>IF(AF93&gt;=$A$8,1,0)</f>
        <v/>
      </c>
      <c r="AP93">
        <f>IF(AE93&gt;=$A$9,1,0)</f>
        <v/>
      </c>
      <c r="AQ93">
        <f>IF(AF93&gt;=$A$9,1,0)</f>
        <v/>
      </c>
    </row>
    <row r="94">
      <c r="AD94" s="13" t="n">
        <v>0.619</v>
      </c>
      <c r="AE94">
        <f>1-BINOMDIST('1 Les deux examens'!$B$30-1,'1 Les deux examens'!$B$5,AD94,1)</f>
        <v/>
      </c>
      <c r="AF94">
        <f>1-BINOMDIST('1 Les deux examens'!$B$34-1,'1 Les deux examens'!$B$8,AD94,1)</f>
        <v/>
      </c>
      <c r="AG94">
        <f>IF(AE94&gt;=1-'1 Les deux examens'!$B$11,1,0)</f>
        <v/>
      </c>
      <c r="AH94">
        <f>IF(AE94&gt;=$A$5,1,0)</f>
        <v/>
      </c>
      <c r="AI94">
        <f>IF(AF94&gt;=$A$5,1,0)</f>
        <v/>
      </c>
      <c r="AJ94">
        <f>IF(AE94&gt;=$A$6,1,0)</f>
        <v/>
      </c>
      <c r="AK94">
        <f>IF(AF94&gt;=$A$6,1,0)</f>
        <v/>
      </c>
      <c r="AL94">
        <f>IF(AE94&gt;=$A$7,1,0)</f>
        <v/>
      </c>
      <c r="AM94">
        <f>IF(AF94&gt;=$A$7,1,0)</f>
        <v/>
      </c>
      <c r="AN94">
        <f>IF(AE94&gt;=$A$8,1,0)</f>
        <v/>
      </c>
      <c r="AO94">
        <f>IF(AF94&gt;=$A$8,1,0)</f>
        <v/>
      </c>
      <c r="AP94">
        <f>IF(AE94&gt;=$A$9,1,0)</f>
        <v/>
      </c>
      <c r="AQ94">
        <f>IF(AF94&gt;=$A$9,1,0)</f>
        <v/>
      </c>
    </row>
    <row r="95">
      <c r="AD95" s="13" t="n">
        <v>0.622</v>
      </c>
      <c r="AE95">
        <f>1-BINOMDIST('1 Les deux examens'!$B$30-1,'1 Les deux examens'!$B$5,AD95,1)</f>
        <v/>
      </c>
      <c r="AF95">
        <f>1-BINOMDIST('1 Les deux examens'!$B$34-1,'1 Les deux examens'!$B$8,AD95,1)</f>
        <v/>
      </c>
      <c r="AG95">
        <f>IF(AE95&gt;=1-'1 Les deux examens'!$B$11,1,0)</f>
        <v/>
      </c>
      <c r="AH95">
        <f>IF(AE95&gt;=$A$5,1,0)</f>
        <v/>
      </c>
      <c r="AI95">
        <f>IF(AF95&gt;=$A$5,1,0)</f>
        <v/>
      </c>
      <c r="AJ95">
        <f>IF(AE95&gt;=$A$6,1,0)</f>
        <v/>
      </c>
      <c r="AK95">
        <f>IF(AF95&gt;=$A$6,1,0)</f>
        <v/>
      </c>
      <c r="AL95">
        <f>IF(AE95&gt;=$A$7,1,0)</f>
        <v/>
      </c>
      <c r="AM95">
        <f>IF(AF95&gt;=$A$7,1,0)</f>
        <v/>
      </c>
      <c r="AN95">
        <f>IF(AE95&gt;=$A$8,1,0)</f>
        <v/>
      </c>
      <c r="AO95">
        <f>IF(AF95&gt;=$A$8,1,0)</f>
        <v/>
      </c>
      <c r="AP95">
        <f>IF(AE95&gt;=$A$9,1,0)</f>
        <v/>
      </c>
      <c r="AQ95">
        <f>IF(AF95&gt;=$A$9,1,0)</f>
        <v/>
      </c>
    </row>
    <row r="96">
      <c r="AD96" s="13" t="n">
        <v>0.625</v>
      </c>
      <c r="AE96">
        <f>1-BINOMDIST('1 Les deux examens'!$B$30-1,'1 Les deux examens'!$B$5,AD96,1)</f>
        <v/>
      </c>
      <c r="AF96">
        <f>1-BINOMDIST('1 Les deux examens'!$B$34-1,'1 Les deux examens'!$B$8,AD96,1)</f>
        <v/>
      </c>
      <c r="AG96">
        <f>IF(AE96&gt;=1-'1 Les deux examens'!$B$11,1,0)</f>
        <v/>
      </c>
      <c r="AH96">
        <f>IF(AE96&gt;=$A$5,1,0)</f>
        <v/>
      </c>
      <c r="AI96">
        <f>IF(AF96&gt;=$A$5,1,0)</f>
        <v/>
      </c>
      <c r="AJ96">
        <f>IF(AE96&gt;=$A$6,1,0)</f>
        <v/>
      </c>
      <c r="AK96">
        <f>IF(AF96&gt;=$A$6,1,0)</f>
        <v/>
      </c>
      <c r="AL96">
        <f>IF(AE96&gt;=$A$7,1,0)</f>
        <v/>
      </c>
      <c r="AM96">
        <f>IF(AF96&gt;=$A$7,1,0)</f>
        <v/>
      </c>
      <c r="AN96">
        <f>IF(AE96&gt;=$A$8,1,0)</f>
        <v/>
      </c>
      <c r="AO96">
        <f>IF(AF96&gt;=$A$8,1,0)</f>
        <v/>
      </c>
      <c r="AP96">
        <f>IF(AE96&gt;=$A$9,1,0)</f>
        <v/>
      </c>
      <c r="AQ96">
        <f>IF(AF96&gt;=$A$9,1,0)</f>
        <v/>
      </c>
    </row>
    <row r="97">
      <c r="AD97" s="13" t="n">
        <v>0.628</v>
      </c>
      <c r="AE97">
        <f>1-BINOMDIST('1 Les deux examens'!$B$30-1,'1 Les deux examens'!$B$5,AD97,1)</f>
        <v/>
      </c>
      <c r="AF97">
        <f>1-BINOMDIST('1 Les deux examens'!$B$34-1,'1 Les deux examens'!$B$8,AD97,1)</f>
        <v/>
      </c>
      <c r="AG97">
        <f>IF(AE97&gt;=1-'1 Les deux examens'!$B$11,1,0)</f>
        <v/>
      </c>
      <c r="AH97">
        <f>IF(AE97&gt;=$A$5,1,0)</f>
        <v/>
      </c>
      <c r="AI97">
        <f>IF(AF97&gt;=$A$5,1,0)</f>
        <v/>
      </c>
      <c r="AJ97">
        <f>IF(AE97&gt;=$A$6,1,0)</f>
        <v/>
      </c>
      <c r="AK97">
        <f>IF(AF97&gt;=$A$6,1,0)</f>
        <v/>
      </c>
      <c r="AL97">
        <f>IF(AE97&gt;=$A$7,1,0)</f>
        <v/>
      </c>
      <c r="AM97">
        <f>IF(AF97&gt;=$A$7,1,0)</f>
        <v/>
      </c>
      <c r="AN97">
        <f>IF(AE97&gt;=$A$8,1,0)</f>
        <v/>
      </c>
      <c r="AO97">
        <f>IF(AF97&gt;=$A$8,1,0)</f>
        <v/>
      </c>
      <c r="AP97">
        <f>IF(AE97&gt;=$A$9,1,0)</f>
        <v/>
      </c>
      <c r="AQ97">
        <f>IF(AF97&gt;=$A$9,1,0)</f>
        <v/>
      </c>
    </row>
    <row r="98">
      <c r="AD98" s="13" t="n">
        <v>0.631</v>
      </c>
      <c r="AE98">
        <f>1-BINOMDIST('1 Les deux examens'!$B$30-1,'1 Les deux examens'!$B$5,AD98,1)</f>
        <v/>
      </c>
      <c r="AF98">
        <f>1-BINOMDIST('1 Les deux examens'!$B$34-1,'1 Les deux examens'!$B$8,AD98,1)</f>
        <v/>
      </c>
      <c r="AG98">
        <f>IF(AE98&gt;=1-'1 Les deux examens'!$B$11,1,0)</f>
        <v/>
      </c>
      <c r="AH98">
        <f>IF(AE98&gt;=$A$5,1,0)</f>
        <v/>
      </c>
      <c r="AI98">
        <f>IF(AF98&gt;=$A$5,1,0)</f>
        <v/>
      </c>
      <c r="AJ98">
        <f>IF(AE98&gt;=$A$6,1,0)</f>
        <v/>
      </c>
      <c r="AK98">
        <f>IF(AF98&gt;=$A$6,1,0)</f>
        <v/>
      </c>
      <c r="AL98">
        <f>IF(AE98&gt;=$A$7,1,0)</f>
        <v/>
      </c>
      <c r="AM98">
        <f>IF(AF98&gt;=$A$7,1,0)</f>
        <v/>
      </c>
      <c r="AN98">
        <f>IF(AE98&gt;=$A$8,1,0)</f>
        <v/>
      </c>
      <c r="AO98">
        <f>IF(AF98&gt;=$A$8,1,0)</f>
        <v/>
      </c>
      <c r="AP98">
        <f>IF(AE98&gt;=$A$9,1,0)</f>
        <v/>
      </c>
      <c r="AQ98">
        <f>IF(AF98&gt;=$A$9,1,0)</f>
        <v/>
      </c>
    </row>
    <row r="99">
      <c r="AD99" s="13" t="n">
        <v>0.634</v>
      </c>
      <c r="AE99">
        <f>1-BINOMDIST('1 Les deux examens'!$B$30-1,'1 Les deux examens'!$B$5,AD99,1)</f>
        <v/>
      </c>
      <c r="AF99">
        <f>1-BINOMDIST('1 Les deux examens'!$B$34-1,'1 Les deux examens'!$B$8,AD99,1)</f>
        <v/>
      </c>
      <c r="AG99">
        <f>IF(AE99&gt;=1-'1 Les deux examens'!$B$11,1,0)</f>
        <v/>
      </c>
      <c r="AH99">
        <f>IF(AE99&gt;=$A$5,1,0)</f>
        <v/>
      </c>
      <c r="AI99">
        <f>IF(AF99&gt;=$A$5,1,0)</f>
        <v/>
      </c>
      <c r="AJ99">
        <f>IF(AE99&gt;=$A$6,1,0)</f>
        <v/>
      </c>
      <c r="AK99">
        <f>IF(AF99&gt;=$A$6,1,0)</f>
        <v/>
      </c>
      <c r="AL99">
        <f>IF(AE99&gt;=$A$7,1,0)</f>
        <v/>
      </c>
      <c r="AM99">
        <f>IF(AF99&gt;=$A$7,1,0)</f>
        <v/>
      </c>
      <c r="AN99">
        <f>IF(AE99&gt;=$A$8,1,0)</f>
        <v/>
      </c>
      <c r="AO99">
        <f>IF(AF99&gt;=$A$8,1,0)</f>
        <v/>
      </c>
      <c r="AP99">
        <f>IF(AE99&gt;=$A$9,1,0)</f>
        <v/>
      </c>
      <c r="AQ99">
        <f>IF(AF99&gt;=$A$9,1,0)</f>
        <v/>
      </c>
    </row>
    <row r="100">
      <c r="AD100" s="13" t="n">
        <v>0.637</v>
      </c>
      <c r="AE100">
        <f>1-BINOMDIST('1 Les deux examens'!$B$30-1,'1 Les deux examens'!$B$5,AD100,1)</f>
        <v/>
      </c>
      <c r="AF100">
        <f>1-BINOMDIST('1 Les deux examens'!$B$34-1,'1 Les deux examens'!$B$8,AD100,1)</f>
        <v/>
      </c>
      <c r="AG100">
        <f>IF(AE100&gt;=1-'1 Les deux examens'!$B$11,1,0)</f>
        <v/>
      </c>
      <c r="AH100">
        <f>IF(AE100&gt;=$A$5,1,0)</f>
        <v/>
      </c>
      <c r="AI100">
        <f>IF(AF100&gt;=$A$5,1,0)</f>
        <v/>
      </c>
      <c r="AJ100">
        <f>IF(AE100&gt;=$A$6,1,0)</f>
        <v/>
      </c>
      <c r="AK100">
        <f>IF(AF100&gt;=$A$6,1,0)</f>
        <v/>
      </c>
      <c r="AL100">
        <f>IF(AE100&gt;=$A$7,1,0)</f>
        <v/>
      </c>
      <c r="AM100">
        <f>IF(AF100&gt;=$A$7,1,0)</f>
        <v/>
      </c>
      <c r="AN100">
        <f>IF(AE100&gt;=$A$8,1,0)</f>
        <v/>
      </c>
      <c r="AO100">
        <f>IF(AF100&gt;=$A$8,1,0)</f>
        <v/>
      </c>
      <c r="AP100">
        <f>IF(AE100&gt;=$A$9,1,0)</f>
        <v/>
      </c>
      <c r="AQ100">
        <f>IF(AF100&gt;=$A$9,1,0)</f>
        <v/>
      </c>
    </row>
    <row r="101">
      <c r="AD101" s="13" t="n">
        <v>0.64</v>
      </c>
      <c r="AE101">
        <f>1-BINOMDIST('1 Les deux examens'!$B$30-1,'1 Les deux examens'!$B$5,AD101,1)</f>
        <v/>
      </c>
      <c r="AF101">
        <f>1-BINOMDIST('1 Les deux examens'!$B$34-1,'1 Les deux examens'!$B$8,AD101,1)</f>
        <v/>
      </c>
      <c r="AG101">
        <f>IF(AE101&gt;=1-'1 Les deux examens'!$B$11,1,0)</f>
        <v/>
      </c>
      <c r="AH101">
        <f>IF(AE101&gt;=$A$5,1,0)</f>
        <v/>
      </c>
      <c r="AI101">
        <f>IF(AF101&gt;=$A$5,1,0)</f>
        <v/>
      </c>
      <c r="AJ101">
        <f>IF(AE101&gt;=$A$6,1,0)</f>
        <v/>
      </c>
      <c r="AK101">
        <f>IF(AF101&gt;=$A$6,1,0)</f>
        <v/>
      </c>
      <c r="AL101">
        <f>IF(AE101&gt;=$A$7,1,0)</f>
        <v/>
      </c>
      <c r="AM101">
        <f>IF(AF101&gt;=$A$7,1,0)</f>
        <v/>
      </c>
      <c r="AN101">
        <f>IF(AE101&gt;=$A$8,1,0)</f>
        <v/>
      </c>
      <c r="AO101">
        <f>IF(AF101&gt;=$A$8,1,0)</f>
        <v/>
      </c>
      <c r="AP101">
        <f>IF(AE101&gt;=$A$9,1,0)</f>
        <v/>
      </c>
      <c r="AQ101">
        <f>IF(AF101&gt;=$A$9,1,0)</f>
        <v/>
      </c>
    </row>
    <row r="102">
      <c r="AD102" s="13" t="n">
        <v>0.643</v>
      </c>
      <c r="AE102">
        <f>1-BINOMDIST('1 Les deux examens'!$B$30-1,'1 Les deux examens'!$B$5,AD102,1)</f>
        <v/>
      </c>
      <c r="AF102">
        <f>1-BINOMDIST('1 Les deux examens'!$B$34-1,'1 Les deux examens'!$B$8,AD102,1)</f>
        <v/>
      </c>
      <c r="AG102">
        <f>IF(AE102&gt;=1-'1 Les deux examens'!$B$11,1,0)</f>
        <v/>
      </c>
      <c r="AH102">
        <f>IF(AE102&gt;=$A$5,1,0)</f>
        <v/>
      </c>
      <c r="AI102">
        <f>IF(AF102&gt;=$A$5,1,0)</f>
        <v/>
      </c>
      <c r="AJ102">
        <f>IF(AE102&gt;=$A$6,1,0)</f>
        <v/>
      </c>
      <c r="AK102">
        <f>IF(AF102&gt;=$A$6,1,0)</f>
        <v/>
      </c>
      <c r="AL102">
        <f>IF(AE102&gt;=$A$7,1,0)</f>
        <v/>
      </c>
      <c r="AM102">
        <f>IF(AF102&gt;=$A$7,1,0)</f>
        <v/>
      </c>
      <c r="AN102">
        <f>IF(AE102&gt;=$A$8,1,0)</f>
        <v/>
      </c>
      <c r="AO102">
        <f>IF(AF102&gt;=$A$8,1,0)</f>
        <v/>
      </c>
      <c r="AP102">
        <f>IF(AE102&gt;=$A$9,1,0)</f>
        <v/>
      </c>
      <c r="AQ102">
        <f>IF(AF102&gt;=$A$9,1,0)</f>
        <v/>
      </c>
    </row>
    <row r="103">
      <c r="AD103" s="13" t="n">
        <v>0.646</v>
      </c>
      <c r="AE103">
        <f>1-BINOMDIST('1 Les deux examens'!$B$30-1,'1 Les deux examens'!$B$5,AD103,1)</f>
        <v/>
      </c>
      <c r="AF103">
        <f>1-BINOMDIST('1 Les deux examens'!$B$34-1,'1 Les deux examens'!$B$8,AD103,1)</f>
        <v/>
      </c>
      <c r="AG103">
        <f>IF(AE103&gt;=1-'1 Les deux examens'!$B$11,1,0)</f>
        <v/>
      </c>
      <c r="AH103">
        <f>IF(AE103&gt;=$A$5,1,0)</f>
        <v/>
      </c>
      <c r="AI103">
        <f>IF(AF103&gt;=$A$5,1,0)</f>
        <v/>
      </c>
      <c r="AJ103">
        <f>IF(AE103&gt;=$A$6,1,0)</f>
        <v/>
      </c>
      <c r="AK103">
        <f>IF(AF103&gt;=$A$6,1,0)</f>
        <v/>
      </c>
      <c r="AL103">
        <f>IF(AE103&gt;=$A$7,1,0)</f>
        <v/>
      </c>
      <c r="AM103">
        <f>IF(AF103&gt;=$A$7,1,0)</f>
        <v/>
      </c>
      <c r="AN103">
        <f>IF(AE103&gt;=$A$8,1,0)</f>
        <v/>
      </c>
      <c r="AO103">
        <f>IF(AF103&gt;=$A$8,1,0)</f>
        <v/>
      </c>
      <c r="AP103">
        <f>IF(AE103&gt;=$A$9,1,0)</f>
        <v/>
      </c>
      <c r="AQ103">
        <f>IF(AF103&gt;=$A$9,1,0)</f>
        <v/>
      </c>
    </row>
    <row r="104">
      <c r="AD104" s="13" t="n">
        <v>0.649</v>
      </c>
      <c r="AE104">
        <f>1-BINOMDIST('1 Les deux examens'!$B$30-1,'1 Les deux examens'!$B$5,AD104,1)</f>
        <v/>
      </c>
      <c r="AF104">
        <f>1-BINOMDIST('1 Les deux examens'!$B$34-1,'1 Les deux examens'!$B$8,AD104,1)</f>
        <v/>
      </c>
      <c r="AG104">
        <f>IF(AE104&gt;=1-'1 Les deux examens'!$B$11,1,0)</f>
        <v/>
      </c>
      <c r="AH104">
        <f>IF(AE104&gt;=$A$5,1,0)</f>
        <v/>
      </c>
      <c r="AI104">
        <f>IF(AF104&gt;=$A$5,1,0)</f>
        <v/>
      </c>
      <c r="AJ104">
        <f>IF(AE104&gt;=$A$6,1,0)</f>
        <v/>
      </c>
      <c r="AK104">
        <f>IF(AF104&gt;=$A$6,1,0)</f>
        <v/>
      </c>
      <c r="AL104">
        <f>IF(AE104&gt;=$A$7,1,0)</f>
        <v/>
      </c>
      <c r="AM104">
        <f>IF(AF104&gt;=$A$7,1,0)</f>
        <v/>
      </c>
      <c r="AN104">
        <f>IF(AE104&gt;=$A$8,1,0)</f>
        <v/>
      </c>
      <c r="AO104">
        <f>IF(AF104&gt;=$A$8,1,0)</f>
        <v/>
      </c>
      <c r="AP104">
        <f>IF(AE104&gt;=$A$9,1,0)</f>
        <v/>
      </c>
      <c r="AQ104">
        <f>IF(AF104&gt;=$A$9,1,0)</f>
        <v/>
      </c>
    </row>
    <row r="105">
      <c r="AD105" s="13" t="n">
        <v>0.652</v>
      </c>
      <c r="AE105">
        <f>1-BINOMDIST('1 Les deux examens'!$B$30-1,'1 Les deux examens'!$B$5,AD105,1)</f>
        <v/>
      </c>
      <c r="AF105">
        <f>1-BINOMDIST('1 Les deux examens'!$B$34-1,'1 Les deux examens'!$B$8,AD105,1)</f>
        <v/>
      </c>
      <c r="AG105">
        <f>IF(AE105&gt;=1-'1 Les deux examens'!$B$11,1,0)</f>
        <v/>
      </c>
      <c r="AH105">
        <f>IF(AE105&gt;=$A$5,1,0)</f>
        <v/>
      </c>
      <c r="AI105">
        <f>IF(AF105&gt;=$A$5,1,0)</f>
        <v/>
      </c>
      <c r="AJ105">
        <f>IF(AE105&gt;=$A$6,1,0)</f>
        <v/>
      </c>
      <c r="AK105">
        <f>IF(AF105&gt;=$A$6,1,0)</f>
        <v/>
      </c>
      <c r="AL105">
        <f>IF(AE105&gt;=$A$7,1,0)</f>
        <v/>
      </c>
      <c r="AM105">
        <f>IF(AF105&gt;=$A$7,1,0)</f>
        <v/>
      </c>
      <c r="AN105">
        <f>IF(AE105&gt;=$A$8,1,0)</f>
        <v/>
      </c>
      <c r="AO105">
        <f>IF(AF105&gt;=$A$8,1,0)</f>
        <v/>
      </c>
      <c r="AP105">
        <f>IF(AE105&gt;=$A$9,1,0)</f>
        <v/>
      </c>
      <c r="AQ105">
        <f>IF(AF105&gt;=$A$9,1,0)</f>
        <v/>
      </c>
    </row>
    <row r="106">
      <c r="AD106" s="13" t="n">
        <v>0.655</v>
      </c>
      <c r="AE106">
        <f>1-BINOMDIST('1 Les deux examens'!$B$30-1,'1 Les deux examens'!$B$5,AD106,1)</f>
        <v/>
      </c>
      <c r="AF106">
        <f>1-BINOMDIST('1 Les deux examens'!$B$34-1,'1 Les deux examens'!$B$8,AD106,1)</f>
        <v/>
      </c>
      <c r="AG106">
        <f>IF(AE106&gt;=1-'1 Les deux examens'!$B$11,1,0)</f>
        <v/>
      </c>
      <c r="AH106">
        <f>IF(AE106&gt;=$A$5,1,0)</f>
        <v/>
      </c>
      <c r="AI106">
        <f>IF(AF106&gt;=$A$5,1,0)</f>
        <v/>
      </c>
      <c r="AJ106">
        <f>IF(AE106&gt;=$A$6,1,0)</f>
        <v/>
      </c>
      <c r="AK106">
        <f>IF(AF106&gt;=$A$6,1,0)</f>
        <v/>
      </c>
      <c r="AL106">
        <f>IF(AE106&gt;=$A$7,1,0)</f>
        <v/>
      </c>
      <c r="AM106">
        <f>IF(AF106&gt;=$A$7,1,0)</f>
        <v/>
      </c>
      <c r="AN106">
        <f>IF(AE106&gt;=$A$8,1,0)</f>
        <v/>
      </c>
      <c r="AO106">
        <f>IF(AF106&gt;=$A$8,1,0)</f>
        <v/>
      </c>
      <c r="AP106">
        <f>IF(AE106&gt;=$A$9,1,0)</f>
        <v/>
      </c>
      <c r="AQ106">
        <f>IF(AF106&gt;=$A$9,1,0)</f>
        <v/>
      </c>
    </row>
    <row r="107">
      <c r="AD107" s="13" t="n">
        <v>0.658</v>
      </c>
      <c r="AE107">
        <f>1-BINOMDIST('1 Les deux examens'!$B$30-1,'1 Les deux examens'!$B$5,AD107,1)</f>
        <v/>
      </c>
      <c r="AF107">
        <f>1-BINOMDIST('1 Les deux examens'!$B$34-1,'1 Les deux examens'!$B$8,AD107,1)</f>
        <v/>
      </c>
      <c r="AG107">
        <f>IF(AE107&gt;=1-'1 Les deux examens'!$B$11,1,0)</f>
        <v/>
      </c>
      <c r="AH107">
        <f>IF(AE107&gt;=$A$5,1,0)</f>
        <v/>
      </c>
      <c r="AI107">
        <f>IF(AF107&gt;=$A$5,1,0)</f>
        <v/>
      </c>
      <c r="AJ107">
        <f>IF(AE107&gt;=$A$6,1,0)</f>
        <v/>
      </c>
      <c r="AK107">
        <f>IF(AF107&gt;=$A$6,1,0)</f>
        <v/>
      </c>
      <c r="AL107">
        <f>IF(AE107&gt;=$A$7,1,0)</f>
        <v/>
      </c>
      <c r="AM107">
        <f>IF(AF107&gt;=$A$7,1,0)</f>
        <v/>
      </c>
      <c r="AN107">
        <f>IF(AE107&gt;=$A$8,1,0)</f>
        <v/>
      </c>
      <c r="AO107">
        <f>IF(AF107&gt;=$A$8,1,0)</f>
        <v/>
      </c>
      <c r="AP107">
        <f>IF(AE107&gt;=$A$9,1,0)</f>
        <v/>
      </c>
      <c r="AQ107">
        <f>IF(AF107&gt;=$A$9,1,0)</f>
        <v/>
      </c>
    </row>
    <row r="108">
      <c r="AD108" s="13" t="n">
        <v>0.661</v>
      </c>
      <c r="AE108">
        <f>1-BINOMDIST('1 Les deux examens'!$B$30-1,'1 Les deux examens'!$B$5,AD108,1)</f>
        <v/>
      </c>
      <c r="AF108">
        <f>1-BINOMDIST('1 Les deux examens'!$B$34-1,'1 Les deux examens'!$B$8,AD108,1)</f>
        <v/>
      </c>
      <c r="AG108">
        <f>IF(AE108&gt;=1-'1 Les deux examens'!$B$11,1,0)</f>
        <v/>
      </c>
      <c r="AH108">
        <f>IF(AE108&gt;=$A$5,1,0)</f>
        <v/>
      </c>
      <c r="AI108">
        <f>IF(AF108&gt;=$A$5,1,0)</f>
        <v/>
      </c>
      <c r="AJ108">
        <f>IF(AE108&gt;=$A$6,1,0)</f>
        <v/>
      </c>
      <c r="AK108">
        <f>IF(AF108&gt;=$A$6,1,0)</f>
        <v/>
      </c>
      <c r="AL108">
        <f>IF(AE108&gt;=$A$7,1,0)</f>
        <v/>
      </c>
      <c r="AM108">
        <f>IF(AF108&gt;=$A$7,1,0)</f>
        <v/>
      </c>
      <c r="AN108">
        <f>IF(AE108&gt;=$A$8,1,0)</f>
        <v/>
      </c>
      <c r="AO108">
        <f>IF(AF108&gt;=$A$8,1,0)</f>
        <v/>
      </c>
      <c r="AP108">
        <f>IF(AE108&gt;=$A$9,1,0)</f>
        <v/>
      </c>
      <c r="AQ108">
        <f>IF(AF108&gt;=$A$9,1,0)</f>
        <v/>
      </c>
    </row>
    <row r="109">
      <c r="AD109" s="13" t="n">
        <v>0.664</v>
      </c>
      <c r="AE109">
        <f>1-BINOMDIST('1 Les deux examens'!$B$30-1,'1 Les deux examens'!$B$5,AD109,1)</f>
        <v/>
      </c>
      <c r="AF109">
        <f>1-BINOMDIST('1 Les deux examens'!$B$34-1,'1 Les deux examens'!$B$8,AD109,1)</f>
        <v/>
      </c>
      <c r="AG109">
        <f>IF(AE109&gt;=1-'1 Les deux examens'!$B$11,1,0)</f>
        <v/>
      </c>
      <c r="AH109">
        <f>IF(AE109&gt;=$A$5,1,0)</f>
        <v/>
      </c>
      <c r="AI109">
        <f>IF(AF109&gt;=$A$5,1,0)</f>
        <v/>
      </c>
      <c r="AJ109">
        <f>IF(AE109&gt;=$A$6,1,0)</f>
        <v/>
      </c>
      <c r="AK109">
        <f>IF(AF109&gt;=$A$6,1,0)</f>
        <v/>
      </c>
      <c r="AL109">
        <f>IF(AE109&gt;=$A$7,1,0)</f>
        <v/>
      </c>
      <c r="AM109">
        <f>IF(AF109&gt;=$A$7,1,0)</f>
        <v/>
      </c>
      <c r="AN109">
        <f>IF(AE109&gt;=$A$8,1,0)</f>
        <v/>
      </c>
      <c r="AO109">
        <f>IF(AF109&gt;=$A$8,1,0)</f>
        <v/>
      </c>
      <c r="AP109">
        <f>IF(AE109&gt;=$A$9,1,0)</f>
        <v/>
      </c>
      <c r="AQ109">
        <f>IF(AF109&gt;=$A$9,1,0)</f>
        <v/>
      </c>
    </row>
    <row r="110">
      <c r="AD110" s="13" t="n">
        <v>0.667</v>
      </c>
      <c r="AE110">
        <f>1-BINOMDIST('1 Les deux examens'!$B$30-1,'1 Les deux examens'!$B$5,AD110,1)</f>
        <v/>
      </c>
      <c r="AF110">
        <f>1-BINOMDIST('1 Les deux examens'!$B$34-1,'1 Les deux examens'!$B$8,AD110,1)</f>
        <v/>
      </c>
      <c r="AG110">
        <f>IF(AE110&gt;=1-'1 Les deux examens'!$B$11,1,0)</f>
        <v/>
      </c>
      <c r="AH110">
        <f>IF(AE110&gt;=$A$5,1,0)</f>
        <v/>
      </c>
      <c r="AI110">
        <f>IF(AF110&gt;=$A$5,1,0)</f>
        <v/>
      </c>
      <c r="AJ110">
        <f>IF(AE110&gt;=$A$6,1,0)</f>
        <v/>
      </c>
      <c r="AK110">
        <f>IF(AF110&gt;=$A$6,1,0)</f>
        <v/>
      </c>
      <c r="AL110">
        <f>IF(AE110&gt;=$A$7,1,0)</f>
        <v/>
      </c>
      <c r="AM110">
        <f>IF(AF110&gt;=$A$7,1,0)</f>
        <v/>
      </c>
      <c r="AN110">
        <f>IF(AE110&gt;=$A$8,1,0)</f>
        <v/>
      </c>
      <c r="AO110">
        <f>IF(AF110&gt;=$A$8,1,0)</f>
        <v/>
      </c>
      <c r="AP110">
        <f>IF(AE110&gt;=$A$9,1,0)</f>
        <v/>
      </c>
      <c r="AQ110">
        <f>IF(AF110&gt;=$A$9,1,0)</f>
        <v/>
      </c>
    </row>
    <row r="111">
      <c r="AD111" s="13" t="n">
        <v>0.67</v>
      </c>
      <c r="AE111">
        <f>1-BINOMDIST('1 Les deux examens'!$B$30-1,'1 Les deux examens'!$B$5,AD111,1)</f>
        <v/>
      </c>
      <c r="AF111">
        <f>1-BINOMDIST('1 Les deux examens'!$B$34-1,'1 Les deux examens'!$B$8,AD111,1)</f>
        <v/>
      </c>
      <c r="AG111">
        <f>IF(AE111&gt;=1-'1 Les deux examens'!$B$11,1,0)</f>
        <v/>
      </c>
      <c r="AH111">
        <f>IF(AE111&gt;=$A$5,1,0)</f>
        <v/>
      </c>
      <c r="AI111">
        <f>IF(AF111&gt;=$A$5,1,0)</f>
        <v/>
      </c>
      <c r="AJ111">
        <f>IF(AE111&gt;=$A$6,1,0)</f>
        <v/>
      </c>
      <c r="AK111">
        <f>IF(AF111&gt;=$A$6,1,0)</f>
        <v/>
      </c>
      <c r="AL111">
        <f>IF(AE111&gt;=$A$7,1,0)</f>
        <v/>
      </c>
      <c r="AM111">
        <f>IF(AF111&gt;=$A$7,1,0)</f>
        <v/>
      </c>
      <c r="AN111">
        <f>IF(AE111&gt;=$A$8,1,0)</f>
        <v/>
      </c>
      <c r="AO111">
        <f>IF(AF111&gt;=$A$8,1,0)</f>
        <v/>
      </c>
      <c r="AP111">
        <f>IF(AE111&gt;=$A$9,1,0)</f>
        <v/>
      </c>
      <c r="AQ111">
        <f>IF(AF111&gt;=$A$9,1,0)</f>
        <v/>
      </c>
    </row>
    <row r="112">
      <c r="AD112" s="13" t="n">
        <v>0.673</v>
      </c>
      <c r="AE112">
        <f>1-BINOMDIST('1 Les deux examens'!$B$30-1,'1 Les deux examens'!$B$5,AD112,1)</f>
        <v/>
      </c>
      <c r="AF112">
        <f>1-BINOMDIST('1 Les deux examens'!$B$34-1,'1 Les deux examens'!$B$8,AD112,1)</f>
        <v/>
      </c>
      <c r="AG112">
        <f>IF(AE112&gt;=1-'1 Les deux examens'!$B$11,1,0)</f>
        <v/>
      </c>
      <c r="AH112">
        <f>IF(AE112&gt;=$A$5,1,0)</f>
        <v/>
      </c>
      <c r="AI112">
        <f>IF(AF112&gt;=$A$5,1,0)</f>
        <v/>
      </c>
      <c r="AJ112">
        <f>IF(AE112&gt;=$A$6,1,0)</f>
        <v/>
      </c>
      <c r="AK112">
        <f>IF(AF112&gt;=$A$6,1,0)</f>
        <v/>
      </c>
      <c r="AL112">
        <f>IF(AE112&gt;=$A$7,1,0)</f>
        <v/>
      </c>
      <c r="AM112">
        <f>IF(AF112&gt;=$A$7,1,0)</f>
        <v/>
      </c>
      <c r="AN112">
        <f>IF(AE112&gt;=$A$8,1,0)</f>
        <v/>
      </c>
      <c r="AO112">
        <f>IF(AF112&gt;=$A$8,1,0)</f>
        <v/>
      </c>
      <c r="AP112">
        <f>IF(AE112&gt;=$A$9,1,0)</f>
        <v/>
      </c>
      <c r="AQ112">
        <f>IF(AF112&gt;=$A$9,1,0)</f>
        <v/>
      </c>
    </row>
    <row r="113">
      <c r="AD113" s="13" t="n">
        <v>0.676</v>
      </c>
      <c r="AE113">
        <f>1-BINOMDIST('1 Les deux examens'!$B$30-1,'1 Les deux examens'!$B$5,AD113,1)</f>
        <v/>
      </c>
      <c r="AF113">
        <f>1-BINOMDIST('1 Les deux examens'!$B$34-1,'1 Les deux examens'!$B$8,AD113,1)</f>
        <v/>
      </c>
      <c r="AG113">
        <f>IF(AE113&gt;=1-'1 Les deux examens'!$B$11,1,0)</f>
        <v/>
      </c>
      <c r="AH113">
        <f>IF(AE113&gt;=$A$5,1,0)</f>
        <v/>
      </c>
      <c r="AI113">
        <f>IF(AF113&gt;=$A$5,1,0)</f>
        <v/>
      </c>
      <c r="AJ113">
        <f>IF(AE113&gt;=$A$6,1,0)</f>
        <v/>
      </c>
      <c r="AK113">
        <f>IF(AF113&gt;=$A$6,1,0)</f>
        <v/>
      </c>
      <c r="AL113">
        <f>IF(AE113&gt;=$A$7,1,0)</f>
        <v/>
      </c>
      <c r="AM113">
        <f>IF(AF113&gt;=$A$7,1,0)</f>
        <v/>
      </c>
      <c r="AN113">
        <f>IF(AE113&gt;=$A$8,1,0)</f>
        <v/>
      </c>
      <c r="AO113">
        <f>IF(AF113&gt;=$A$8,1,0)</f>
        <v/>
      </c>
      <c r="AP113">
        <f>IF(AE113&gt;=$A$9,1,0)</f>
        <v/>
      </c>
      <c r="AQ113">
        <f>IF(AF113&gt;=$A$9,1,0)</f>
        <v/>
      </c>
    </row>
    <row r="114">
      <c r="AD114" s="13" t="n">
        <v>0.679</v>
      </c>
      <c r="AE114">
        <f>1-BINOMDIST('1 Les deux examens'!$B$30-1,'1 Les deux examens'!$B$5,AD114,1)</f>
        <v/>
      </c>
      <c r="AF114">
        <f>1-BINOMDIST('1 Les deux examens'!$B$34-1,'1 Les deux examens'!$B$8,AD114,1)</f>
        <v/>
      </c>
      <c r="AG114">
        <f>IF(AE114&gt;=1-'1 Les deux examens'!$B$11,1,0)</f>
        <v/>
      </c>
      <c r="AH114">
        <f>IF(AE114&gt;=$A$5,1,0)</f>
        <v/>
      </c>
      <c r="AI114">
        <f>IF(AF114&gt;=$A$5,1,0)</f>
        <v/>
      </c>
      <c r="AJ114">
        <f>IF(AE114&gt;=$A$6,1,0)</f>
        <v/>
      </c>
      <c r="AK114">
        <f>IF(AF114&gt;=$A$6,1,0)</f>
        <v/>
      </c>
      <c r="AL114">
        <f>IF(AE114&gt;=$A$7,1,0)</f>
        <v/>
      </c>
      <c r="AM114">
        <f>IF(AF114&gt;=$A$7,1,0)</f>
        <v/>
      </c>
      <c r="AN114">
        <f>IF(AE114&gt;=$A$8,1,0)</f>
        <v/>
      </c>
      <c r="AO114">
        <f>IF(AF114&gt;=$A$8,1,0)</f>
        <v/>
      </c>
      <c r="AP114">
        <f>IF(AE114&gt;=$A$9,1,0)</f>
        <v/>
      </c>
      <c r="AQ114">
        <f>IF(AF114&gt;=$A$9,1,0)</f>
        <v/>
      </c>
    </row>
    <row r="115">
      <c r="AD115" s="13" t="n">
        <v>0.6820000000000001</v>
      </c>
      <c r="AE115">
        <f>1-BINOMDIST('1 Les deux examens'!$B$30-1,'1 Les deux examens'!$B$5,AD115,1)</f>
        <v/>
      </c>
      <c r="AF115">
        <f>1-BINOMDIST('1 Les deux examens'!$B$34-1,'1 Les deux examens'!$B$8,AD115,1)</f>
        <v/>
      </c>
      <c r="AG115">
        <f>IF(AE115&gt;=1-'1 Les deux examens'!$B$11,1,0)</f>
        <v/>
      </c>
      <c r="AH115">
        <f>IF(AE115&gt;=$A$5,1,0)</f>
        <v/>
      </c>
      <c r="AI115">
        <f>IF(AF115&gt;=$A$5,1,0)</f>
        <v/>
      </c>
      <c r="AJ115">
        <f>IF(AE115&gt;=$A$6,1,0)</f>
        <v/>
      </c>
      <c r="AK115">
        <f>IF(AF115&gt;=$A$6,1,0)</f>
        <v/>
      </c>
      <c r="AL115">
        <f>IF(AE115&gt;=$A$7,1,0)</f>
        <v/>
      </c>
      <c r="AM115">
        <f>IF(AF115&gt;=$A$7,1,0)</f>
        <v/>
      </c>
      <c r="AN115">
        <f>IF(AE115&gt;=$A$8,1,0)</f>
        <v/>
      </c>
      <c r="AO115">
        <f>IF(AF115&gt;=$A$8,1,0)</f>
        <v/>
      </c>
      <c r="AP115">
        <f>IF(AE115&gt;=$A$9,1,0)</f>
        <v/>
      </c>
      <c r="AQ115">
        <f>IF(AF115&gt;=$A$9,1,0)</f>
        <v/>
      </c>
    </row>
    <row r="116">
      <c r="AD116" s="13" t="n">
        <v>0.6850000000000001</v>
      </c>
      <c r="AE116">
        <f>1-BINOMDIST('1 Les deux examens'!$B$30-1,'1 Les deux examens'!$B$5,AD116,1)</f>
        <v/>
      </c>
      <c r="AF116">
        <f>1-BINOMDIST('1 Les deux examens'!$B$34-1,'1 Les deux examens'!$B$8,AD116,1)</f>
        <v/>
      </c>
      <c r="AG116">
        <f>IF(AE116&gt;=1-'1 Les deux examens'!$B$11,1,0)</f>
        <v/>
      </c>
      <c r="AH116">
        <f>IF(AE116&gt;=$A$5,1,0)</f>
        <v/>
      </c>
      <c r="AI116">
        <f>IF(AF116&gt;=$A$5,1,0)</f>
        <v/>
      </c>
      <c r="AJ116">
        <f>IF(AE116&gt;=$A$6,1,0)</f>
        <v/>
      </c>
      <c r="AK116">
        <f>IF(AF116&gt;=$A$6,1,0)</f>
        <v/>
      </c>
      <c r="AL116">
        <f>IF(AE116&gt;=$A$7,1,0)</f>
        <v/>
      </c>
      <c r="AM116">
        <f>IF(AF116&gt;=$A$7,1,0)</f>
        <v/>
      </c>
      <c r="AN116">
        <f>IF(AE116&gt;=$A$8,1,0)</f>
        <v/>
      </c>
      <c r="AO116">
        <f>IF(AF116&gt;=$A$8,1,0)</f>
        <v/>
      </c>
      <c r="AP116">
        <f>IF(AE116&gt;=$A$9,1,0)</f>
        <v/>
      </c>
      <c r="AQ116">
        <f>IF(AF116&gt;=$A$9,1,0)</f>
        <v/>
      </c>
    </row>
    <row r="117">
      <c r="AD117" s="13" t="n">
        <v>0.6879999999999999</v>
      </c>
      <c r="AE117">
        <f>1-BINOMDIST('1 Les deux examens'!$B$30-1,'1 Les deux examens'!$B$5,AD117,1)</f>
        <v/>
      </c>
      <c r="AF117">
        <f>1-BINOMDIST('1 Les deux examens'!$B$34-1,'1 Les deux examens'!$B$8,AD117,1)</f>
        <v/>
      </c>
      <c r="AG117">
        <f>IF(AE117&gt;=1-'1 Les deux examens'!$B$11,1,0)</f>
        <v/>
      </c>
      <c r="AH117">
        <f>IF(AE117&gt;=$A$5,1,0)</f>
        <v/>
      </c>
      <c r="AI117">
        <f>IF(AF117&gt;=$A$5,1,0)</f>
        <v/>
      </c>
      <c r="AJ117">
        <f>IF(AE117&gt;=$A$6,1,0)</f>
        <v/>
      </c>
      <c r="AK117">
        <f>IF(AF117&gt;=$A$6,1,0)</f>
        <v/>
      </c>
      <c r="AL117">
        <f>IF(AE117&gt;=$A$7,1,0)</f>
        <v/>
      </c>
      <c r="AM117">
        <f>IF(AF117&gt;=$A$7,1,0)</f>
        <v/>
      </c>
      <c r="AN117">
        <f>IF(AE117&gt;=$A$8,1,0)</f>
        <v/>
      </c>
      <c r="AO117">
        <f>IF(AF117&gt;=$A$8,1,0)</f>
        <v/>
      </c>
      <c r="AP117">
        <f>IF(AE117&gt;=$A$9,1,0)</f>
        <v/>
      </c>
      <c r="AQ117">
        <f>IF(AF117&gt;=$A$9,1,0)</f>
        <v/>
      </c>
    </row>
    <row r="118">
      <c r="AD118" s="13" t="n">
        <v>0.6909999999999999</v>
      </c>
      <c r="AE118">
        <f>1-BINOMDIST('1 Les deux examens'!$B$30-1,'1 Les deux examens'!$B$5,AD118,1)</f>
        <v/>
      </c>
      <c r="AF118">
        <f>1-BINOMDIST('1 Les deux examens'!$B$34-1,'1 Les deux examens'!$B$8,AD118,1)</f>
        <v/>
      </c>
      <c r="AG118">
        <f>IF(AE118&gt;=1-'1 Les deux examens'!$B$11,1,0)</f>
        <v/>
      </c>
      <c r="AH118">
        <f>IF(AE118&gt;=$A$5,1,0)</f>
        <v/>
      </c>
      <c r="AI118">
        <f>IF(AF118&gt;=$A$5,1,0)</f>
        <v/>
      </c>
      <c r="AJ118">
        <f>IF(AE118&gt;=$A$6,1,0)</f>
        <v/>
      </c>
      <c r="AK118">
        <f>IF(AF118&gt;=$A$6,1,0)</f>
        <v/>
      </c>
      <c r="AL118">
        <f>IF(AE118&gt;=$A$7,1,0)</f>
        <v/>
      </c>
      <c r="AM118">
        <f>IF(AF118&gt;=$A$7,1,0)</f>
        <v/>
      </c>
      <c r="AN118">
        <f>IF(AE118&gt;=$A$8,1,0)</f>
        <v/>
      </c>
      <c r="AO118">
        <f>IF(AF118&gt;=$A$8,1,0)</f>
        <v/>
      </c>
      <c r="AP118">
        <f>IF(AE118&gt;=$A$9,1,0)</f>
        <v/>
      </c>
      <c r="AQ118">
        <f>IF(AF118&gt;=$A$9,1,0)</f>
        <v/>
      </c>
    </row>
    <row r="119">
      <c r="AD119" s="13" t="n">
        <v>0.694</v>
      </c>
      <c r="AE119">
        <f>1-BINOMDIST('1 Les deux examens'!$B$30-1,'1 Les deux examens'!$B$5,AD119,1)</f>
        <v/>
      </c>
      <c r="AF119">
        <f>1-BINOMDIST('1 Les deux examens'!$B$34-1,'1 Les deux examens'!$B$8,AD119,1)</f>
        <v/>
      </c>
      <c r="AG119">
        <f>IF(AE119&gt;=1-'1 Les deux examens'!$B$11,1,0)</f>
        <v/>
      </c>
      <c r="AH119">
        <f>IF(AE119&gt;=$A$5,1,0)</f>
        <v/>
      </c>
      <c r="AI119">
        <f>IF(AF119&gt;=$A$5,1,0)</f>
        <v/>
      </c>
      <c r="AJ119">
        <f>IF(AE119&gt;=$A$6,1,0)</f>
        <v/>
      </c>
      <c r="AK119">
        <f>IF(AF119&gt;=$A$6,1,0)</f>
        <v/>
      </c>
      <c r="AL119">
        <f>IF(AE119&gt;=$A$7,1,0)</f>
        <v/>
      </c>
      <c r="AM119">
        <f>IF(AF119&gt;=$A$7,1,0)</f>
        <v/>
      </c>
      <c r="AN119">
        <f>IF(AE119&gt;=$A$8,1,0)</f>
        <v/>
      </c>
      <c r="AO119">
        <f>IF(AF119&gt;=$A$8,1,0)</f>
        <v/>
      </c>
      <c r="AP119">
        <f>IF(AE119&gt;=$A$9,1,0)</f>
        <v/>
      </c>
      <c r="AQ119">
        <f>IF(AF119&gt;=$A$9,1,0)</f>
        <v/>
      </c>
    </row>
    <row r="120">
      <c r="AD120" s="13" t="n">
        <v>0.697</v>
      </c>
      <c r="AE120">
        <f>1-BINOMDIST('1 Les deux examens'!$B$30-1,'1 Les deux examens'!$B$5,AD120,1)</f>
        <v/>
      </c>
      <c r="AF120">
        <f>1-BINOMDIST('1 Les deux examens'!$B$34-1,'1 Les deux examens'!$B$8,AD120,1)</f>
        <v/>
      </c>
      <c r="AG120">
        <f>IF(AE120&gt;=1-'1 Les deux examens'!$B$11,1,0)</f>
        <v/>
      </c>
      <c r="AH120">
        <f>IF(AE120&gt;=$A$5,1,0)</f>
        <v/>
      </c>
      <c r="AI120">
        <f>IF(AF120&gt;=$A$5,1,0)</f>
        <v/>
      </c>
      <c r="AJ120">
        <f>IF(AE120&gt;=$A$6,1,0)</f>
        <v/>
      </c>
      <c r="AK120">
        <f>IF(AF120&gt;=$A$6,1,0)</f>
        <v/>
      </c>
      <c r="AL120">
        <f>IF(AE120&gt;=$A$7,1,0)</f>
        <v/>
      </c>
      <c r="AM120">
        <f>IF(AF120&gt;=$A$7,1,0)</f>
        <v/>
      </c>
      <c r="AN120">
        <f>IF(AE120&gt;=$A$8,1,0)</f>
        <v/>
      </c>
      <c r="AO120">
        <f>IF(AF120&gt;=$A$8,1,0)</f>
        <v/>
      </c>
      <c r="AP120">
        <f>IF(AE120&gt;=$A$9,1,0)</f>
        <v/>
      </c>
      <c r="AQ120">
        <f>IF(AF120&gt;=$A$9,1,0)</f>
        <v/>
      </c>
    </row>
    <row r="121">
      <c r="AD121" s="13" t="n">
        <v>0.7</v>
      </c>
      <c r="AE121">
        <f>1-BINOMDIST('1 Les deux examens'!$B$30-1,'1 Les deux examens'!$B$5,AD121,1)</f>
        <v/>
      </c>
      <c r="AF121">
        <f>1-BINOMDIST('1 Les deux examens'!$B$34-1,'1 Les deux examens'!$B$8,AD121,1)</f>
        <v/>
      </c>
      <c r="AG121">
        <f>IF(AE121&gt;=1-'1 Les deux examens'!$B$11,1,0)</f>
        <v/>
      </c>
      <c r="AH121">
        <f>IF(AE121&gt;=$A$5,1,0)</f>
        <v/>
      </c>
      <c r="AI121">
        <f>IF(AF121&gt;=$A$5,1,0)</f>
        <v/>
      </c>
      <c r="AJ121">
        <f>IF(AE121&gt;=$A$6,1,0)</f>
        <v/>
      </c>
      <c r="AK121">
        <f>IF(AF121&gt;=$A$6,1,0)</f>
        <v/>
      </c>
      <c r="AL121">
        <f>IF(AE121&gt;=$A$7,1,0)</f>
        <v/>
      </c>
      <c r="AM121">
        <f>IF(AF121&gt;=$A$7,1,0)</f>
        <v/>
      </c>
      <c r="AN121">
        <f>IF(AE121&gt;=$A$8,1,0)</f>
        <v/>
      </c>
      <c r="AO121">
        <f>IF(AF121&gt;=$A$8,1,0)</f>
        <v/>
      </c>
      <c r="AP121">
        <f>IF(AE121&gt;=$A$9,1,0)</f>
        <v/>
      </c>
      <c r="AQ121">
        <f>IF(AF121&gt;=$A$9,1,0)</f>
        <v/>
      </c>
    </row>
    <row r="122">
      <c r="AD122" s="13" t="n">
        <v>0.703</v>
      </c>
      <c r="AE122">
        <f>1-BINOMDIST('1 Les deux examens'!$B$30-1,'1 Les deux examens'!$B$5,AD122,1)</f>
        <v/>
      </c>
      <c r="AF122">
        <f>1-BINOMDIST('1 Les deux examens'!$B$34-1,'1 Les deux examens'!$B$8,AD122,1)</f>
        <v/>
      </c>
      <c r="AG122">
        <f>IF(AE122&gt;=1-'1 Les deux examens'!$B$11,1,0)</f>
        <v/>
      </c>
      <c r="AH122">
        <f>IF(AE122&gt;=$A$5,1,0)</f>
        <v/>
      </c>
      <c r="AI122">
        <f>IF(AF122&gt;=$A$5,1,0)</f>
        <v/>
      </c>
      <c r="AJ122">
        <f>IF(AE122&gt;=$A$6,1,0)</f>
        <v/>
      </c>
      <c r="AK122">
        <f>IF(AF122&gt;=$A$6,1,0)</f>
        <v/>
      </c>
      <c r="AL122">
        <f>IF(AE122&gt;=$A$7,1,0)</f>
        <v/>
      </c>
      <c r="AM122">
        <f>IF(AF122&gt;=$A$7,1,0)</f>
        <v/>
      </c>
      <c r="AN122">
        <f>IF(AE122&gt;=$A$8,1,0)</f>
        <v/>
      </c>
      <c r="AO122">
        <f>IF(AF122&gt;=$A$8,1,0)</f>
        <v/>
      </c>
      <c r="AP122">
        <f>IF(AE122&gt;=$A$9,1,0)</f>
        <v/>
      </c>
      <c r="AQ122">
        <f>IF(AF122&gt;=$A$9,1,0)</f>
        <v/>
      </c>
    </row>
    <row r="123">
      <c r="AD123" s="13" t="n">
        <v>0.706</v>
      </c>
      <c r="AE123">
        <f>1-BINOMDIST('1 Les deux examens'!$B$30-1,'1 Les deux examens'!$B$5,AD123,1)</f>
        <v/>
      </c>
      <c r="AF123">
        <f>1-BINOMDIST('1 Les deux examens'!$B$34-1,'1 Les deux examens'!$B$8,AD123,1)</f>
        <v/>
      </c>
      <c r="AG123">
        <f>IF(AE123&gt;=1-'1 Les deux examens'!$B$11,1,0)</f>
        <v/>
      </c>
      <c r="AH123">
        <f>IF(AE123&gt;=$A$5,1,0)</f>
        <v/>
      </c>
      <c r="AI123">
        <f>IF(AF123&gt;=$A$5,1,0)</f>
        <v/>
      </c>
      <c r="AJ123">
        <f>IF(AE123&gt;=$A$6,1,0)</f>
        <v/>
      </c>
      <c r="AK123">
        <f>IF(AF123&gt;=$A$6,1,0)</f>
        <v/>
      </c>
      <c r="AL123">
        <f>IF(AE123&gt;=$A$7,1,0)</f>
        <v/>
      </c>
      <c r="AM123">
        <f>IF(AF123&gt;=$A$7,1,0)</f>
        <v/>
      </c>
      <c r="AN123">
        <f>IF(AE123&gt;=$A$8,1,0)</f>
        <v/>
      </c>
      <c r="AO123">
        <f>IF(AF123&gt;=$A$8,1,0)</f>
        <v/>
      </c>
      <c r="AP123">
        <f>IF(AE123&gt;=$A$9,1,0)</f>
        <v/>
      </c>
      <c r="AQ123">
        <f>IF(AF123&gt;=$A$9,1,0)</f>
        <v/>
      </c>
    </row>
    <row r="124">
      <c r="AD124" s="13" t="n">
        <v>0.709</v>
      </c>
      <c r="AE124">
        <f>1-BINOMDIST('1 Les deux examens'!$B$30-1,'1 Les deux examens'!$B$5,AD124,1)</f>
        <v/>
      </c>
      <c r="AF124">
        <f>1-BINOMDIST('1 Les deux examens'!$B$34-1,'1 Les deux examens'!$B$8,AD124,1)</f>
        <v/>
      </c>
      <c r="AG124">
        <f>IF(AE124&gt;=1-'1 Les deux examens'!$B$11,1,0)</f>
        <v/>
      </c>
      <c r="AH124">
        <f>IF(AE124&gt;=$A$5,1,0)</f>
        <v/>
      </c>
      <c r="AI124">
        <f>IF(AF124&gt;=$A$5,1,0)</f>
        <v/>
      </c>
      <c r="AJ124">
        <f>IF(AE124&gt;=$A$6,1,0)</f>
        <v/>
      </c>
      <c r="AK124">
        <f>IF(AF124&gt;=$A$6,1,0)</f>
        <v/>
      </c>
      <c r="AL124">
        <f>IF(AE124&gt;=$A$7,1,0)</f>
        <v/>
      </c>
      <c r="AM124">
        <f>IF(AF124&gt;=$A$7,1,0)</f>
        <v/>
      </c>
      <c r="AN124">
        <f>IF(AE124&gt;=$A$8,1,0)</f>
        <v/>
      </c>
      <c r="AO124">
        <f>IF(AF124&gt;=$A$8,1,0)</f>
        <v/>
      </c>
      <c r="AP124">
        <f>IF(AE124&gt;=$A$9,1,0)</f>
        <v/>
      </c>
      <c r="AQ124">
        <f>IF(AF124&gt;=$A$9,1,0)</f>
        <v/>
      </c>
    </row>
    <row r="125">
      <c r="AD125" s="13" t="n">
        <v>0.712</v>
      </c>
      <c r="AE125">
        <f>1-BINOMDIST('1 Les deux examens'!$B$30-1,'1 Les deux examens'!$B$5,AD125,1)</f>
        <v/>
      </c>
      <c r="AF125">
        <f>1-BINOMDIST('1 Les deux examens'!$B$34-1,'1 Les deux examens'!$B$8,AD125,1)</f>
        <v/>
      </c>
      <c r="AG125">
        <f>IF(AE125&gt;=1-'1 Les deux examens'!$B$11,1,0)</f>
        <v/>
      </c>
      <c r="AH125">
        <f>IF(AE125&gt;=$A$5,1,0)</f>
        <v/>
      </c>
      <c r="AI125">
        <f>IF(AF125&gt;=$A$5,1,0)</f>
        <v/>
      </c>
      <c r="AJ125">
        <f>IF(AE125&gt;=$A$6,1,0)</f>
        <v/>
      </c>
      <c r="AK125">
        <f>IF(AF125&gt;=$A$6,1,0)</f>
        <v/>
      </c>
      <c r="AL125">
        <f>IF(AE125&gt;=$A$7,1,0)</f>
        <v/>
      </c>
      <c r="AM125">
        <f>IF(AF125&gt;=$A$7,1,0)</f>
        <v/>
      </c>
      <c r="AN125">
        <f>IF(AE125&gt;=$A$8,1,0)</f>
        <v/>
      </c>
      <c r="AO125">
        <f>IF(AF125&gt;=$A$8,1,0)</f>
        <v/>
      </c>
      <c r="AP125">
        <f>IF(AE125&gt;=$A$9,1,0)</f>
        <v/>
      </c>
      <c r="AQ125">
        <f>IF(AF125&gt;=$A$9,1,0)</f>
        <v/>
      </c>
    </row>
    <row r="126">
      <c r="AD126" s="13" t="n">
        <v>0.715</v>
      </c>
      <c r="AE126">
        <f>1-BINOMDIST('1 Les deux examens'!$B$30-1,'1 Les deux examens'!$B$5,AD126,1)</f>
        <v/>
      </c>
      <c r="AF126">
        <f>1-BINOMDIST('1 Les deux examens'!$B$34-1,'1 Les deux examens'!$B$8,AD126,1)</f>
        <v/>
      </c>
      <c r="AG126">
        <f>IF(AE126&gt;=1-'1 Les deux examens'!$B$11,1,0)</f>
        <v/>
      </c>
      <c r="AH126">
        <f>IF(AE126&gt;=$A$5,1,0)</f>
        <v/>
      </c>
      <c r="AI126">
        <f>IF(AF126&gt;=$A$5,1,0)</f>
        <v/>
      </c>
      <c r="AJ126">
        <f>IF(AE126&gt;=$A$6,1,0)</f>
        <v/>
      </c>
      <c r="AK126">
        <f>IF(AF126&gt;=$A$6,1,0)</f>
        <v/>
      </c>
      <c r="AL126">
        <f>IF(AE126&gt;=$A$7,1,0)</f>
        <v/>
      </c>
      <c r="AM126">
        <f>IF(AF126&gt;=$A$7,1,0)</f>
        <v/>
      </c>
      <c r="AN126">
        <f>IF(AE126&gt;=$A$8,1,0)</f>
        <v/>
      </c>
      <c r="AO126">
        <f>IF(AF126&gt;=$A$8,1,0)</f>
        <v/>
      </c>
      <c r="AP126">
        <f>IF(AE126&gt;=$A$9,1,0)</f>
        <v/>
      </c>
      <c r="AQ126">
        <f>IF(AF126&gt;=$A$9,1,0)</f>
        <v/>
      </c>
    </row>
    <row r="127">
      <c r="AD127" s="13" t="n">
        <v>0.718</v>
      </c>
      <c r="AE127">
        <f>1-BINOMDIST('1 Les deux examens'!$B$30-1,'1 Les deux examens'!$B$5,AD127,1)</f>
        <v/>
      </c>
      <c r="AF127">
        <f>1-BINOMDIST('1 Les deux examens'!$B$34-1,'1 Les deux examens'!$B$8,AD127,1)</f>
        <v/>
      </c>
      <c r="AG127">
        <f>IF(AE127&gt;=1-'1 Les deux examens'!$B$11,1,0)</f>
        <v/>
      </c>
      <c r="AH127">
        <f>IF(AE127&gt;=$A$5,1,0)</f>
        <v/>
      </c>
      <c r="AI127">
        <f>IF(AF127&gt;=$A$5,1,0)</f>
        <v/>
      </c>
      <c r="AJ127">
        <f>IF(AE127&gt;=$A$6,1,0)</f>
        <v/>
      </c>
      <c r="AK127">
        <f>IF(AF127&gt;=$A$6,1,0)</f>
        <v/>
      </c>
      <c r="AL127">
        <f>IF(AE127&gt;=$A$7,1,0)</f>
        <v/>
      </c>
      <c r="AM127">
        <f>IF(AF127&gt;=$A$7,1,0)</f>
        <v/>
      </c>
      <c r="AN127">
        <f>IF(AE127&gt;=$A$8,1,0)</f>
        <v/>
      </c>
      <c r="AO127">
        <f>IF(AF127&gt;=$A$8,1,0)</f>
        <v/>
      </c>
      <c r="AP127">
        <f>IF(AE127&gt;=$A$9,1,0)</f>
        <v/>
      </c>
      <c r="AQ127">
        <f>IF(AF127&gt;=$A$9,1,0)</f>
        <v/>
      </c>
    </row>
    <row r="128">
      <c r="AD128" s="13" t="n">
        <v>0.721</v>
      </c>
      <c r="AE128">
        <f>1-BINOMDIST('1 Les deux examens'!$B$30-1,'1 Les deux examens'!$B$5,AD128,1)</f>
        <v/>
      </c>
      <c r="AF128">
        <f>1-BINOMDIST('1 Les deux examens'!$B$34-1,'1 Les deux examens'!$B$8,AD128,1)</f>
        <v/>
      </c>
      <c r="AG128">
        <f>IF(AE128&gt;=1-'1 Les deux examens'!$B$11,1,0)</f>
        <v/>
      </c>
      <c r="AH128">
        <f>IF(AE128&gt;=$A$5,1,0)</f>
        <v/>
      </c>
      <c r="AI128">
        <f>IF(AF128&gt;=$A$5,1,0)</f>
        <v/>
      </c>
      <c r="AJ128">
        <f>IF(AE128&gt;=$A$6,1,0)</f>
        <v/>
      </c>
      <c r="AK128">
        <f>IF(AF128&gt;=$A$6,1,0)</f>
        <v/>
      </c>
      <c r="AL128">
        <f>IF(AE128&gt;=$A$7,1,0)</f>
        <v/>
      </c>
      <c r="AM128">
        <f>IF(AF128&gt;=$A$7,1,0)</f>
        <v/>
      </c>
      <c r="AN128">
        <f>IF(AE128&gt;=$A$8,1,0)</f>
        <v/>
      </c>
      <c r="AO128">
        <f>IF(AF128&gt;=$A$8,1,0)</f>
        <v/>
      </c>
      <c r="AP128">
        <f>IF(AE128&gt;=$A$9,1,0)</f>
        <v/>
      </c>
      <c r="AQ128">
        <f>IF(AF128&gt;=$A$9,1,0)</f>
        <v/>
      </c>
    </row>
    <row r="129">
      <c r="AD129" s="13" t="n">
        <v>0.724</v>
      </c>
      <c r="AE129">
        <f>1-BINOMDIST('1 Les deux examens'!$B$30-1,'1 Les deux examens'!$B$5,AD129,1)</f>
        <v/>
      </c>
      <c r="AF129">
        <f>1-BINOMDIST('1 Les deux examens'!$B$34-1,'1 Les deux examens'!$B$8,AD129,1)</f>
        <v/>
      </c>
      <c r="AG129">
        <f>IF(AE129&gt;=1-'1 Les deux examens'!$B$11,1,0)</f>
        <v/>
      </c>
      <c r="AH129">
        <f>IF(AE129&gt;=$A$5,1,0)</f>
        <v/>
      </c>
      <c r="AI129">
        <f>IF(AF129&gt;=$A$5,1,0)</f>
        <v/>
      </c>
      <c r="AJ129">
        <f>IF(AE129&gt;=$A$6,1,0)</f>
        <v/>
      </c>
      <c r="AK129">
        <f>IF(AF129&gt;=$A$6,1,0)</f>
        <v/>
      </c>
      <c r="AL129">
        <f>IF(AE129&gt;=$A$7,1,0)</f>
        <v/>
      </c>
      <c r="AM129">
        <f>IF(AF129&gt;=$A$7,1,0)</f>
        <v/>
      </c>
      <c r="AN129">
        <f>IF(AE129&gt;=$A$8,1,0)</f>
        <v/>
      </c>
      <c r="AO129">
        <f>IF(AF129&gt;=$A$8,1,0)</f>
        <v/>
      </c>
      <c r="AP129">
        <f>IF(AE129&gt;=$A$9,1,0)</f>
        <v/>
      </c>
      <c r="AQ129">
        <f>IF(AF129&gt;=$A$9,1,0)</f>
        <v/>
      </c>
    </row>
    <row r="130">
      <c r="AD130" s="13" t="n">
        <v>0.727</v>
      </c>
      <c r="AE130">
        <f>1-BINOMDIST('1 Les deux examens'!$B$30-1,'1 Les deux examens'!$B$5,AD130,1)</f>
        <v/>
      </c>
      <c r="AF130">
        <f>1-BINOMDIST('1 Les deux examens'!$B$34-1,'1 Les deux examens'!$B$8,AD130,1)</f>
        <v/>
      </c>
      <c r="AG130">
        <f>IF(AE130&gt;=1-'1 Les deux examens'!$B$11,1,0)</f>
        <v/>
      </c>
      <c r="AH130">
        <f>IF(AE130&gt;=$A$5,1,0)</f>
        <v/>
      </c>
      <c r="AI130">
        <f>IF(AF130&gt;=$A$5,1,0)</f>
        <v/>
      </c>
      <c r="AJ130">
        <f>IF(AE130&gt;=$A$6,1,0)</f>
        <v/>
      </c>
      <c r="AK130">
        <f>IF(AF130&gt;=$A$6,1,0)</f>
        <v/>
      </c>
      <c r="AL130">
        <f>IF(AE130&gt;=$A$7,1,0)</f>
        <v/>
      </c>
      <c r="AM130">
        <f>IF(AF130&gt;=$A$7,1,0)</f>
        <v/>
      </c>
      <c r="AN130">
        <f>IF(AE130&gt;=$A$8,1,0)</f>
        <v/>
      </c>
      <c r="AO130">
        <f>IF(AF130&gt;=$A$8,1,0)</f>
        <v/>
      </c>
      <c r="AP130">
        <f>IF(AE130&gt;=$A$9,1,0)</f>
        <v/>
      </c>
      <c r="AQ130">
        <f>IF(AF130&gt;=$A$9,1,0)</f>
        <v/>
      </c>
    </row>
    <row r="131">
      <c r="AD131" s="13" t="n">
        <v>0.73</v>
      </c>
      <c r="AE131">
        <f>1-BINOMDIST('1 Les deux examens'!$B$30-1,'1 Les deux examens'!$B$5,AD131,1)</f>
        <v/>
      </c>
      <c r="AF131">
        <f>1-BINOMDIST('1 Les deux examens'!$B$34-1,'1 Les deux examens'!$B$8,AD131,1)</f>
        <v/>
      </c>
      <c r="AG131">
        <f>IF(AE131&gt;=1-'1 Les deux examens'!$B$11,1,0)</f>
        <v/>
      </c>
      <c r="AH131">
        <f>IF(AE131&gt;=$A$5,1,0)</f>
        <v/>
      </c>
      <c r="AI131">
        <f>IF(AF131&gt;=$A$5,1,0)</f>
        <v/>
      </c>
      <c r="AJ131">
        <f>IF(AE131&gt;=$A$6,1,0)</f>
        <v/>
      </c>
      <c r="AK131">
        <f>IF(AF131&gt;=$A$6,1,0)</f>
        <v/>
      </c>
      <c r="AL131">
        <f>IF(AE131&gt;=$A$7,1,0)</f>
        <v/>
      </c>
      <c r="AM131">
        <f>IF(AF131&gt;=$A$7,1,0)</f>
        <v/>
      </c>
      <c r="AN131">
        <f>IF(AE131&gt;=$A$8,1,0)</f>
        <v/>
      </c>
      <c r="AO131">
        <f>IF(AF131&gt;=$A$8,1,0)</f>
        <v/>
      </c>
      <c r="AP131">
        <f>IF(AE131&gt;=$A$9,1,0)</f>
        <v/>
      </c>
      <c r="AQ131">
        <f>IF(AF131&gt;=$A$9,1,0)</f>
        <v/>
      </c>
    </row>
    <row r="132">
      <c r="AD132" s="13" t="n">
        <v>0.733</v>
      </c>
      <c r="AE132">
        <f>1-BINOMDIST('1 Les deux examens'!$B$30-1,'1 Les deux examens'!$B$5,AD132,1)</f>
        <v/>
      </c>
      <c r="AF132">
        <f>1-BINOMDIST('1 Les deux examens'!$B$34-1,'1 Les deux examens'!$B$8,AD132,1)</f>
        <v/>
      </c>
      <c r="AG132">
        <f>IF(AE132&gt;=1-'1 Les deux examens'!$B$11,1,0)</f>
        <v/>
      </c>
      <c r="AH132">
        <f>IF(AE132&gt;=$A$5,1,0)</f>
        <v/>
      </c>
      <c r="AI132">
        <f>IF(AF132&gt;=$A$5,1,0)</f>
        <v/>
      </c>
      <c r="AJ132">
        <f>IF(AE132&gt;=$A$6,1,0)</f>
        <v/>
      </c>
      <c r="AK132">
        <f>IF(AF132&gt;=$A$6,1,0)</f>
        <v/>
      </c>
      <c r="AL132">
        <f>IF(AE132&gt;=$A$7,1,0)</f>
        <v/>
      </c>
      <c r="AM132">
        <f>IF(AF132&gt;=$A$7,1,0)</f>
        <v/>
      </c>
      <c r="AN132">
        <f>IF(AE132&gt;=$A$8,1,0)</f>
        <v/>
      </c>
      <c r="AO132">
        <f>IF(AF132&gt;=$A$8,1,0)</f>
        <v/>
      </c>
      <c r="AP132">
        <f>IF(AE132&gt;=$A$9,1,0)</f>
        <v/>
      </c>
      <c r="AQ132">
        <f>IF(AF132&gt;=$A$9,1,0)</f>
        <v/>
      </c>
    </row>
    <row r="133">
      <c r="AD133" s="13" t="n">
        <v>0.736</v>
      </c>
      <c r="AE133">
        <f>1-BINOMDIST('1 Les deux examens'!$B$30-1,'1 Les deux examens'!$B$5,AD133,1)</f>
        <v/>
      </c>
      <c r="AF133">
        <f>1-BINOMDIST('1 Les deux examens'!$B$34-1,'1 Les deux examens'!$B$8,AD133,1)</f>
        <v/>
      </c>
      <c r="AG133">
        <f>IF(AE133&gt;=1-'1 Les deux examens'!$B$11,1,0)</f>
        <v/>
      </c>
      <c r="AH133">
        <f>IF(AE133&gt;=$A$5,1,0)</f>
        <v/>
      </c>
      <c r="AI133">
        <f>IF(AF133&gt;=$A$5,1,0)</f>
        <v/>
      </c>
      <c r="AJ133">
        <f>IF(AE133&gt;=$A$6,1,0)</f>
        <v/>
      </c>
      <c r="AK133">
        <f>IF(AF133&gt;=$A$6,1,0)</f>
        <v/>
      </c>
      <c r="AL133">
        <f>IF(AE133&gt;=$A$7,1,0)</f>
        <v/>
      </c>
      <c r="AM133">
        <f>IF(AF133&gt;=$A$7,1,0)</f>
        <v/>
      </c>
      <c r="AN133">
        <f>IF(AE133&gt;=$A$8,1,0)</f>
        <v/>
      </c>
      <c r="AO133">
        <f>IF(AF133&gt;=$A$8,1,0)</f>
        <v/>
      </c>
      <c r="AP133">
        <f>IF(AE133&gt;=$A$9,1,0)</f>
        <v/>
      </c>
      <c r="AQ133">
        <f>IF(AF133&gt;=$A$9,1,0)</f>
        <v/>
      </c>
    </row>
    <row r="134">
      <c r="AD134" s="13" t="n">
        <v>0.739</v>
      </c>
      <c r="AE134">
        <f>1-BINOMDIST('1 Les deux examens'!$B$30-1,'1 Les deux examens'!$B$5,AD134,1)</f>
        <v/>
      </c>
      <c r="AF134">
        <f>1-BINOMDIST('1 Les deux examens'!$B$34-1,'1 Les deux examens'!$B$8,AD134,1)</f>
        <v/>
      </c>
      <c r="AG134">
        <f>IF(AE134&gt;=1-'1 Les deux examens'!$B$11,1,0)</f>
        <v/>
      </c>
      <c r="AH134">
        <f>IF(AE134&gt;=$A$5,1,0)</f>
        <v/>
      </c>
      <c r="AI134">
        <f>IF(AF134&gt;=$A$5,1,0)</f>
        <v/>
      </c>
      <c r="AJ134">
        <f>IF(AE134&gt;=$A$6,1,0)</f>
        <v/>
      </c>
      <c r="AK134">
        <f>IF(AF134&gt;=$A$6,1,0)</f>
        <v/>
      </c>
      <c r="AL134">
        <f>IF(AE134&gt;=$A$7,1,0)</f>
        <v/>
      </c>
      <c r="AM134">
        <f>IF(AF134&gt;=$A$7,1,0)</f>
        <v/>
      </c>
      <c r="AN134">
        <f>IF(AE134&gt;=$A$8,1,0)</f>
        <v/>
      </c>
      <c r="AO134">
        <f>IF(AF134&gt;=$A$8,1,0)</f>
        <v/>
      </c>
      <c r="AP134">
        <f>IF(AE134&gt;=$A$9,1,0)</f>
        <v/>
      </c>
      <c r="AQ134">
        <f>IF(AF134&gt;=$A$9,1,0)</f>
        <v/>
      </c>
    </row>
    <row r="135">
      <c r="AD135" s="13" t="n">
        <v>0.742</v>
      </c>
      <c r="AE135">
        <f>1-BINOMDIST('1 Les deux examens'!$B$30-1,'1 Les deux examens'!$B$5,AD135,1)</f>
        <v/>
      </c>
      <c r="AF135">
        <f>1-BINOMDIST('1 Les deux examens'!$B$34-1,'1 Les deux examens'!$B$8,AD135,1)</f>
        <v/>
      </c>
      <c r="AG135">
        <f>IF(AE135&gt;=1-'1 Les deux examens'!$B$11,1,0)</f>
        <v/>
      </c>
      <c r="AH135">
        <f>IF(AE135&gt;=$A$5,1,0)</f>
        <v/>
      </c>
      <c r="AI135">
        <f>IF(AF135&gt;=$A$5,1,0)</f>
        <v/>
      </c>
      <c r="AJ135">
        <f>IF(AE135&gt;=$A$6,1,0)</f>
        <v/>
      </c>
      <c r="AK135">
        <f>IF(AF135&gt;=$A$6,1,0)</f>
        <v/>
      </c>
      <c r="AL135">
        <f>IF(AE135&gt;=$A$7,1,0)</f>
        <v/>
      </c>
      <c r="AM135">
        <f>IF(AF135&gt;=$A$7,1,0)</f>
        <v/>
      </c>
      <c r="AN135">
        <f>IF(AE135&gt;=$A$8,1,0)</f>
        <v/>
      </c>
      <c r="AO135">
        <f>IF(AF135&gt;=$A$8,1,0)</f>
        <v/>
      </c>
      <c r="AP135">
        <f>IF(AE135&gt;=$A$9,1,0)</f>
        <v/>
      </c>
      <c r="AQ135">
        <f>IF(AF135&gt;=$A$9,1,0)</f>
        <v/>
      </c>
    </row>
    <row r="136">
      <c r="AD136" s="13" t="n">
        <v>0.745</v>
      </c>
      <c r="AE136">
        <f>1-BINOMDIST('1 Les deux examens'!$B$30-1,'1 Les deux examens'!$B$5,AD136,1)</f>
        <v/>
      </c>
      <c r="AF136">
        <f>1-BINOMDIST('1 Les deux examens'!$B$34-1,'1 Les deux examens'!$B$8,AD136,1)</f>
        <v/>
      </c>
      <c r="AG136">
        <f>IF(AE136&gt;=1-'1 Les deux examens'!$B$11,1,0)</f>
        <v/>
      </c>
      <c r="AH136">
        <f>IF(AE136&gt;=$A$5,1,0)</f>
        <v/>
      </c>
      <c r="AI136">
        <f>IF(AF136&gt;=$A$5,1,0)</f>
        <v/>
      </c>
      <c r="AJ136">
        <f>IF(AE136&gt;=$A$6,1,0)</f>
        <v/>
      </c>
      <c r="AK136">
        <f>IF(AF136&gt;=$A$6,1,0)</f>
        <v/>
      </c>
      <c r="AL136">
        <f>IF(AE136&gt;=$A$7,1,0)</f>
        <v/>
      </c>
      <c r="AM136">
        <f>IF(AF136&gt;=$A$7,1,0)</f>
        <v/>
      </c>
      <c r="AN136">
        <f>IF(AE136&gt;=$A$8,1,0)</f>
        <v/>
      </c>
      <c r="AO136">
        <f>IF(AF136&gt;=$A$8,1,0)</f>
        <v/>
      </c>
      <c r="AP136">
        <f>IF(AE136&gt;=$A$9,1,0)</f>
        <v/>
      </c>
      <c r="AQ136">
        <f>IF(AF136&gt;=$A$9,1,0)</f>
        <v/>
      </c>
    </row>
    <row r="137">
      <c r="AD137" s="13" t="n">
        <v>0.748</v>
      </c>
      <c r="AE137">
        <f>1-BINOMDIST('1 Les deux examens'!$B$30-1,'1 Les deux examens'!$B$5,AD137,1)</f>
        <v/>
      </c>
      <c r="AF137">
        <f>1-BINOMDIST('1 Les deux examens'!$B$34-1,'1 Les deux examens'!$B$8,AD137,1)</f>
        <v/>
      </c>
      <c r="AG137">
        <f>IF(AE137&gt;=1-'1 Les deux examens'!$B$11,1,0)</f>
        <v/>
      </c>
      <c r="AH137">
        <f>IF(AE137&gt;=$A$5,1,0)</f>
        <v/>
      </c>
      <c r="AI137">
        <f>IF(AF137&gt;=$A$5,1,0)</f>
        <v/>
      </c>
      <c r="AJ137">
        <f>IF(AE137&gt;=$A$6,1,0)</f>
        <v/>
      </c>
      <c r="AK137">
        <f>IF(AF137&gt;=$A$6,1,0)</f>
        <v/>
      </c>
      <c r="AL137">
        <f>IF(AE137&gt;=$A$7,1,0)</f>
        <v/>
      </c>
      <c r="AM137">
        <f>IF(AF137&gt;=$A$7,1,0)</f>
        <v/>
      </c>
      <c r="AN137">
        <f>IF(AE137&gt;=$A$8,1,0)</f>
        <v/>
      </c>
      <c r="AO137">
        <f>IF(AF137&gt;=$A$8,1,0)</f>
        <v/>
      </c>
      <c r="AP137">
        <f>IF(AE137&gt;=$A$9,1,0)</f>
        <v/>
      </c>
      <c r="AQ137">
        <f>IF(AF137&gt;=$A$9,1,0)</f>
        <v/>
      </c>
    </row>
    <row r="138">
      <c r="AD138" s="13" t="n">
        <v>0.751</v>
      </c>
      <c r="AE138">
        <f>1-BINOMDIST('1 Les deux examens'!$B$30-1,'1 Les deux examens'!$B$5,AD138,1)</f>
        <v/>
      </c>
      <c r="AF138">
        <f>1-BINOMDIST('1 Les deux examens'!$B$34-1,'1 Les deux examens'!$B$8,AD138,1)</f>
        <v/>
      </c>
      <c r="AG138">
        <f>IF(AE138&gt;=1-'1 Les deux examens'!$B$11,1,0)</f>
        <v/>
      </c>
      <c r="AH138">
        <f>IF(AE138&gt;=$A$5,1,0)</f>
        <v/>
      </c>
      <c r="AI138">
        <f>IF(AF138&gt;=$A$5,1,0)</f>
        <v/>
      </c>
      <c r="AJ138">
        <f>IF(AE138&gt;=$A$6,1,0)</f>
        <v/>
      </c>
      <c r="AK138">
        <f>IF(AF138&gt;=$A$6,1,0)</f>
        <v/>
      </c>
      <c r="AL138">
        <f>IF(AE138&gt;=$A$7,1,0)</f>
        <v/>
      </c>
      <c r="AM138">
        <f>IF(AF138&gt;=$A$7,1,0)</f>
        <v/>
      </c>
      <c r="AN138">
        <f>IF(AE138&gt;=$A$8,1,0)</f>
        <v/>
      </c>
      <c r="AO138">
        <f>IF(AF138&gt;=$A$8,1,0)</f>
        <v/>
      </c>
      <c r="AP138">
        <f>IF(AE138&gt;=$A$9,1,0)</f>
        <v/>
      </c>
      <c r="AQ138">
        <f>IF(AF138&gt;=$A$9,1,0)</f>
        <v/>
      </c>
    </row>
    <row r="139">
      <c r="AD139" s="13" t="n">
        <v>0.754</v>
      </c>
      <c r="AE139">
        <f>1-BINOMDIST('1 Les deux examens'!$B$30-1,'1 Les deux examens'!$B$5,AD139,1)</f>
        <v/>
      </c>
      <c r="AF139">
        <f>1-BINOMDIST('1 Les deux examens'!$B$34-1,'1 Les deux examens'!$B$8,AD139,1)</f>
        <v/>
      </c>
      <c r="AG139">
        <f>IF(AE139&gt;=1-'1 Les deux examens'!$B$11,1,0)</f>
        <v/>
      </c>
      <c r="AH139">
        <f>IF(AE139&gt;=$A$5,1,0)</f>
        <v/>
      </c>
      <c r="AI139">
        <f>IF(AF139&gt;=$A$5,1,0)</f>
        <v/>
      </c>
      <c r="AJ139">
        <f>IF(AE139&gt;=$A$6,1,0)</f>
        <v/>
      </c>
      <c r="AK139">
        <f>IF(AF139&gt;=$A$6,1,0)</f>
        <v/>
      </c>
      <c r="AL139">
        <f>IF(AE139&gt;=$A$7,1,0)</f>
        <v/>
      </c>
      <c r="AM139">
        <f>IF(AF139&gt;=$A$7,1,0)</f>
        <v/>
      </c>
      <c r="AN139">
        <f>IF(AE139&gt;=$A$8,1,0)</f>
        <v/>
      </c>
      <c r="AO139">
        <f>IF(AF139&gt;=$A$8,1,0)</f>
        <v/>
      </c>
      <c r="AP139">
        <f>IF(AE139&gt;=$A$9,1,0)</f>
        <v/>
      </c>
      <c r="AQ139">
        <f>IF(AF139&gt;=$A$9,1,0)</f>
        <v/>
      </c>
    </row>
    <row r="140">
      <c r="AD140" s="13" t="n">
        <v>0.757</v>
      </c>
      <c r="AE140">
        <f>1-BINOMDIST('1 Les deux examens'!$B$30-1,'1 Les deux examens'!$B$5,AD140,1)</f>
        <v/>
      </c>
      <c r="AF140">
        <f>1-BINOMDIST('1 Les deux examens'!$B$34-1,'1 Les deux examens'!$B$8,AD140,1)</f>
        <v/>
      </c>
      <c r="AG140">
        <f>IF(AE140&gt;=1-'1 Les deux examens'!$B$11,1,0)</f>
        <v/>
      </c>
      <c r="AH140">
        <f>IF(AE140&gt;=$A$5,1,0)</f>
        <v/>
      </c>
      <c r="AI140">
        <f>IF(AF140&gt;=$A$5,1,0)</f>
        <v/>
      </c>
      <c r="AJ140">
        <f>IF(AE140&gt;=$A$6,1,0)</f>
        <v/>
      </c>
      <c r="AK140">
        <f>IF(AF140&gt;=$A$6,1,0)</f>
        <v/>
      </c>
      <c r="AL140">
        <f>IF(AE140&gt;=$A$7,1,0)</f>
        <v/>
      </c>
      <c r="AM140">
        <f>IF(AF140&gt;=$A$7,1,0)</f>
        <v/>
      </c>
      <c r="AN140">
        <f>IF(AE140&gt;=$A$8,1,0)</f>
        <v/>
      </c>
      <c r="AO140">
        <f>IF(AF140&gt;=$A$8,1,0)</f>
        <v/>
      </c>
      <c r="AP140">
        <f>IF(AE140&gt;=$A$9,1,0)</f>
        <v/>
      </c>
      <c r="AQ140">
        <f>IF(AF140&gt;=$A$9,1,0)</f>
        <v/>
      </c>
    </row>
    <row r="141">
      <c r="AD141" s="13" t="n">
        <v>0.76</v>
      </c>
      <c r="AE141">
        <f>1-BINOMDIST('1 Les deux examens'!$B$30-1,'1 Les deux examens'!$B$5,AD141,1)</f>
        <v/>
      </c>
      <c r="AF141">
        <f>1-BINOMDIST('1 Les deux examens'!$B$34-1,'1 Les deux examens'!$B$8,AD141,1)</f>
        <v/>
      </c>
      <c r="AG141">
        <f>IF(AE141&gt;=1-'1 Les deux examens'!$B$11,1,0)</f>
        <v/>
      </c>
      <c r="AH141">
        <f>IF(AE141&gt;=$A$5,1,0)</f>
        <v/>
      </c>
      <c r="AI141">
        <f>IF(AF141&gt;=$A$5,1,0)</f>
        <v/>
      </c>
      <c r="AJ141">
        <f>IF(AE141&gt;=$A$6,1,0)</f>
        <v/>
      </c>
      <c r="AK141">
        <f>IF(AF141&gt;=$A$6,1,0)</f>
        <v/>
      </c>
      <c r="AL141">
        <f>IF(AE141&gt;=$A$7,1,0)</f>
        <v/>
      </c>
      <c r="AM141">
        <f>IF(AF141&gt;=$A$7,1,0)</f>
        <v/>
      </c>
      <c r="AN141">
        <f>IF(AE141&gt;=$A$8,1,0)</f>
        <v/>
      </c>
      <c r="AO141">
        <f>IF(AF141&gt;=$A$8,1,0)</f>
        <v/>
      </c>
      <c r="AP141">
        <f>IF(AE141&gt;=$A$9,1,0)</f>
        <v/>
      </c>
      <c r="AQ141">
        <f>IF(AF141&gt;=$A$9,1,0)</f>
        <v/>
      </c>
    </row>
    <row r="142">
      <c r="AD142" s="13" t="n">
        <v>0.763</v>
      </c>
      <c r="AE142">
        <f>1-BINOMDIST('1 Les deux examens'!$B$30-1,'1 Les deux examens'!$B$5,AD142,1)</f>
        <v/>
      </c>
      <c r="AF142">
        <f>1-BINOMDIST('1 Les deux examens'!$B$34-1,'1 Les deux examens'!$B$8,AD142,1)</f>
        <v/>
      </c>
      <c r="AG142">
        <f>IF(AE142&gt;=1-'1 Les deux examens'!$B$11,1,0)</f>
        <v/>
      </c>
      <c r="AH142">
        <f>IF(AE142&gt;=$A$5,1,0)</f>
        <v/>
      </c>
      <c r="AI142">
        <f>IF(AF142&gt;=$A$5,1,0)</f>
        <v/>
      </c>
      <c r="AJ142">
        <f>IF(AE142&gt;=$A$6,1,0)</f>
        <v/>
      </c>
      <c r="AK142">
        <f>IF(AF142&gt;=$A$6,1,0)</f>
        <v/>
      </c>
      <c r="AL142">
        <f>IF(AE142&gt;=$A$7,1,0)</f>
        <v/>
      </c>
      <c r="AM142">
        <f>IF(AF142&gt;=$A$7,1,0)</f>
        <v/>
      </c>
      <c r="AN142">
        <f>IF(AE142&gt;=$A$8,1,0)</f>
        <v/>
      </c>
      <c r="AO142">
        <f>IF(AF142&gt;=$A$8,1,0)</f>
        <v/>
      </c>
      <c r="AP142">
        <f>IF(AE142&gt;=$A$9,1,0)</f>
        <v/>
      </c>
      <c r="AQ142">
        <f>IF(AF142&gt;=$A$9,1,0)</f>
        <v/>
      </c>
    </row>
    <row r="143">
      <c r="AD143" s="13" t="n">
        <v>0.766</v>
      </c>
      <c r="AE143">
        <f>1-BINOMDIST('1 Les deux examens'!$B$30-1,'1 Les deux examens'!$B$5,AD143,1)</f>
        <v/>
      </c>
      <c r="AF143">
        <f>1-BINOMDIST('1 Les deux examens'!$B$34-1,'1 Les deux examens'!$B$8,AD143,1)</f>
        <v/>
      </c>
      <c r="AG143">
        <f>IF(AE143&gt;=1-'1 Les deux examens'!$B$11,1,0)</f>
        <v/>
      </c>
      <c r="AH143">
        <f>IF(AE143&gt;=$A$5,1,0)</f>
        <v/>
      </c>
      <c r="AI143">
        <f>IF(AF143&gt;=$A$5,1,0)</f>
        <v/>
      </c>
      <c r="AJ143">
        <f>IF(AE143&gt;=$A$6,1,0)</f>
        <v/>
      </c>
      <c r="AK143">
        <f>IF(AF143&gt;=$A$6,1,0)</f>
        <v/>
      </c>
      <c r="AL143">
        <f>IF(AE143&gt;=$A$7,1,0)</f>
        <v/>
      </c>
      <c r="AM143">
        <f>IF(AF143&gt;=$A$7,1,0)</f>
        <v/>
      </c>
      <c r="AN143">
        <f>IF(AE143&gt;=$A$8,1,0)</f>
        <v/>
      </c>
      <c r="AO143">
        <f>IF(AF143&gt;=$A$8,1,0)</f>
        <v/>
      </c>
      <c r="AP143">
        <f>IF(AE143&gt;=$A$9,1,0)</f>
        <v/>
      </c>
      <c r="AQ143">
        <f>IF(AF143&gt;=$A$9,1,0)</f>
        <v/>
      </c>
    </row>
    <row r="144">
      <c r="AD144" s="13" t="n">
        <v>0.769</v>
      </c>
      <c r="AE144">
        <f>1-BINOMDIST('1 Les deux examens'!$B$30-1,'1 Les deux examens'!$B$5,AD144,1)</f>
        <v/>
      </c>
      <c r="AF144">
        <f>1-BINOMDIST('1 Les deux examens'!$B$34-1,'1 Les deux examens'!$B$8,AD144,1)</f>
        <v/>
      </c>
      <c r="AG144">
        <f>IF(AE144&gt;=1-'1 Les deux examens'!$B$11,1,0)</f>
        <v/>
      </c>
      <c r="AH144">
        <f>IF(AE144&gt;=$A$5,1,0)</f>
        <v/>
      </c>
      <c r="AI144">
        <f>IF(AF144&gt;=$A$5,1,0)</f>
        <v/>
      </c>
      <c r="AJ144">
        <f>IF(AE144&gt;=$A$6,1,0)</f>
        <v/>
      </c>
      <c r="AK144">
        <f>IF(AF144&gt;=$A$6,1,0)</f>
        <v/>
      </c>
      <c r="AL144">
        <f>IF(AE144&gt;=$A$7,1,0)</f>
        <v/>
      </c>
      <c r="AM144">
        <f>IF(AF144&gt;=$A$7,1,0)</f>
        <v/>
      </c>
      <c r="AN144">
        <f>IF(AE144&gt;=$A$8,1,0)</f>
        <v/>
      </c>
      <c r="AO144">
        <f>IF(AF144&gt;=$A$8,1,0)</f>
        <v/>
      </c>
      <c r="AP144">
        <f>IF(AE144&gt;=$A$9,1,0)</f>
        <v/>
      </c>
      <c r="AQ144">
        <f>IF(AF144&gt;=$A$9,1,0)</f>
        <v/>
      </c>
    </row>
    <row r="145">
      <c r="AD145" s="13" t="n">
        <v>0.772</v>
      </c>
      <c r="AE145">
        <f>1-BINOMDIST('1 Les deux examens'!$B$30-1,'1 Les deux examens'!$B$5,AD145,1)</f>
        <v/>
      </c>
      <c r="AF145">
        <f>1-BINOMDIST('1 Les deux examens'!$B$34-1,'1 Les deux examens'!$B$8,AD145,1)</f>
        <v/>
      </c>
      <c r="AG145">
        <f>IF(AE145&gt;=1-'1 Les deux examens'!$B$11,1,0)</f>
        <v/>
      </c>
      <c r="AH145">
        <f>IF(AE145&gt;=$A$5,1,0)</f>
        <v/>
      </c>
      <c r="AI145">
        <f>IF(AF145&gt;=$A$5,1,0)</f>
        <v/>
      </c>
      <c r="AJ145">
        <f>IF(AE145&gt;=$A$6,1,0)</f>
        <v/>
      </c>
      <c r="AK145">
        <f>IF(AF145&gt;=$A$6,1,0)</f>
        <v/>
      </c>
      <c r="AL145">
        <f>IF(AE145&gt;=$A$7,1,0)</f>
        <v/>
      </c>
      <c r="AM145">
        <f>IF(AF145&gt;=$A$7,1,0)</f>
        <v/>
      </c>
      <c r="AN145">
        <f>IF(AE145&gt;=$A$8,1,0)</f>
        <v/>
      </c>
      <c r="AO145">
        <f>IF(AF145&gt;=$A$8,1,0)</f>
        <v/>
      </c>
      <c r="AP145">
        <f>IF(AE145&gt;=$A$9,1,0)</f>
        <v/>
      </c>
      <c r="AQ145">
        <f>IF(AF145&gt;=$A$9,1,0)</f>
        <v/>
      </c>
    </row>
    <row r="146">
      <c r="AD146" s="13" t="n">
        <v>0.775</v>
      </c>
      <c r="AE146">
        <f>1-BINOMDIST('1 Les deux examens'!$B$30-1,'1 Les deux examens'!$B$5,AD146,1)</f>
        <v/>
      </c>
      <c r="AF146">
        <f>1-BINOMDIST('1 Les deux examens'!$B$34-1,'1 Les deux examens'!$B$8,AD146,1)</f>
        <v/>
      </c>
      <c r="AG146">
        <f>IF(AE146&gt;=1-'1 Les deux examens'!$B$11,1,0)</f>
        <v/>
      </c>
      <c r="AH146">
        <f>IF(AE146&gt;=$A$5,1,0)</f>
        <v/>
      </c>
      <c r="AI146">
        <f>IF(AF146&gt;=$A$5,1,0)</f>
        <v/>
      </c>
      <c r="AJ146">
        <f>IF(AE146&gt;=$A$6,1,0)</f>
        <v/>
      </c>
      <c r="AK146">
        <f>IF(AF146&gt;=$A$6,1,0)</f>
        <v/>
      </c>
      <c r="AL146">
        <f>IF(AE146&gt;=$A$7,1,0)</f>
        <v/>
      </c>
      <c r="AM146">
        <f>IF(AF146&gt;=$A$7,1,0)</f>
        <v/>
      </c>
      <c r="AN146">
        <f>IF(AE146&gt;=$A$8,1,0)</f>
        <v/>
      </c>
      <c r="AO146">
        <f>IF(AF146&gt;=$A$8,1,0)</f>
        <v/>
      </c>
      <c r="AP146">
        <f>IF(AE146&gt;=$A$9,1,0)</f>
        <v/>
      </c>
      <c r="AQ146">
        <f>IF(AF146&gt;=$A$9,1,0)</f>
        <v/>
      </c>
    </row>
    <row r="147">
      <c r="AD147" s="13" t="n">
        <v>0.778</v>
      </c>
      <c r="AE147">
        <f>1-BINOMDIST('1 Les deux examens'!$B$30-1,'1 Les deux examens'!$B$5,AD147,1)</f>
        <v/>
      </c>
      <c r="AF147">
        <f>1-BINOMDIST('1 Les deux examens'!$B$34-1,'1 Les deux examens'!$B$8,AD147,1)</f>
        <v/>
      </c>
      <c r="AG147">
        <f>IF(AE147&gt;=1-'1 Les deux examens'!$B$11,1,0)</f>
        <v/>
      </c>
      <c r="AH147">
        <f>IF(AE147&gt;=$A$5,1,0)</f>
        <v/>
      </c>
      <c r="AI147">
        <f>IF(AF147&gt;=$A$5,1,0)</f>
        <v/>
      </c>
      <c r="AJ147">
        <f>IF(AE147&gt;=$A$6,1,0)</f>
        <v/>
      </c>
      <c r="AK147">
        <f>IF(AF147&gt;=$A$6,1,0)</f>
        <v/>
      </c>
      <c r="AL147">
        <f>IF(AE147&gt;=$A$7,1,0)</f>
        <v/>
      </c>
      <c r="AM147">
        <f>IF(AF147&gt;=$A$7,1,0)</f>
        <v/>
      </c>
      <c r="AN147">
        <f>IF(AE147&gt;=$A$8,1,0)</f>
        <v/>
      </c>
      <c r="AO147">
        <f>IF(AF147&gt;=$A$8,1,0)</f>
        <v/>
      </c>
      <c r="AP147">
        <f>IF(AE147&gt;=$A$9,1,0)</f>
        <v/>
      </c>
      <c r="AQ147">
        <f>IF(AF147&gt;=$A$9,1,0)</f>
        <v/>
      </c>
    </row>
    <row r="148">
      <c r="AD148" s="13" t="n">
        <v>0.781</v>
      </c>
      <c r="AE148">
        <f>1-BINOMDIST('1 Les deux examens'!$B$30-1,'1 Les deux examens'!$B$5,AD148,1)</f>
        <v/>
      </c>
      <c r="AF148">
        <f>1-BINOMDIST('1 Les deux examens'!$B$34-1,'1 Les deux examens'!$B$8,AD148,1)</f>
        <v/>
      </c>
      <c r="AG148">
        <f>IF(AE148&gt;=1-'1 Les deux examens'!$B$11,1,0)</f>
        <v/>
      </c>
      <c r="AH148">
        <f>IF(AE148&gt;=$A$5,1,0)</f>
        <v/>
      </c>
      <c r="AI148">
        <f>IF(AF148&gt;=$A$5,1,0)</f>
        <v/>
      </c>
      <c r="AJ148">
        <f>IF(AE148&gt;=$A$6,1,0)</f>
        <v/>
      </c>
      <c r="AK148">
        <f>IF(AF148&gt;=$A$6,1,0)</f>
        <v/>
      </c>
      <c r="AL148">
        <f>IF(AE148&gt;=$A$7,1,0)</f>
        <v/>
      </c>
      <c r="AM148">
        <f>IF(AF148&gt;=$A$7,1,0)</f>
        <v/>
      </c>
      <c r="AN148">
        <f>IF(AE148&gt;=$A$8,1,0)</f>
        <v/>
      </c>
      <c r="AO148">
        <f>IF(AF148&gt;=$A$8,1,0)</f>
        <v/>
      </c>
      <c r="AP148">
        <f>IF(AE148&gt;=$A$9,1,0)</f>
        <v/>
      </c>
      <c r="AQ148">
        <f>IF(AF148&gt;=$A$9,1,0)</f>
        <v/>
      </c>
    </row>
    <row r="149">
      <c r="AD149" s="13" t="n">
        <v>0.784</v>
      </c>
      <c r="AE149">
        <f>1-BINOMDIST('1 Les deux examens'!$B$30-1,'1 Les deux examens'!$B$5,AD149,1)</f>
        <v/>
      </c>
      <c r="AF149">
        <f>1-BINOMDIST('1 Les deux examens'!$B$34-1,'1 Les deux examens'!$B$8,AD149,1)</f>
        <v/>
      </c>
      <c r="AG149">
        <f>IF(AE149&gt;=1-'1 Les deux examens'!$B$11,1,0)</f>
        <v/>
      </c>
      <c r="AH149">
        <f>IF(AE149&gt;=$A$5,1,0)</f>
        <v/>
      </c>
      <c r="AI149">
        <f>IF(AF149&gt;=$A$5,1,0)</f>
        <v/>
      </c>
      <c r="AJ149">
        <f>IF(AE149&gt;=$A$6,1,0)</f>
        <v/>
      </c>
      <c r="AK149">
        <f>IF(AF149&gt;=$A$6,1,0)</f>
        <v/>
      </c>
      <c r="AL149">
        <f>IF(AE149&gt;=$A$7,1,0)</f>
        <v/>
      </c>
      <c r="AM149">
        <f>IF(AF149&gt;=$A$7,1,0)</f>
        <v/>
      </c>
      <c r="AN149">
        <f>IF(AE149&gt;=$A$8,1,0)</f>
        <v/>
      </c>
      <c r="AO149">
        <f>IF(AF149&gt;=$A$8,1,0)</f>
        <v/>
      </c>
      <c r="AP149">
        <f>IF(AE149&gt;=$A$9,1,0)</f>
        <v/>
      </c>
      <c r="AQ149">
        <f>IF(AF149&gt;=$A$9,1,0)</f>
        <v/>
      </c>
    </row>
    <row r="150">
      <c r="AD150" s="13" t="n">
        <v>0.787</v>
      </c>
      <c r="AE150">
        <f>1-BINOMDIST('1 Les deux examens'!$B$30-1,'1 Les deux examens'!$B$5,AD150,1)</f>
        <v/>
      </c>
      <c r="AF150">
        <f>1-BINOMDIST('1 Les deux examens'!$B$34-1,'1 Les deux examens'!$B$8,AD150,1)</f>
        <v/>
      </c>
      <c r="AG150">
        <f>IF(AE150&gt;=1-'1 Les deux examens'!$B$11,1,0)</f>
        <v/>
      </c>
      <c r="AH150">
        <f>IF(AE150&gt;=$A$5,1,0)</f>
        <v/>
      </c>
      <c r="AI150">
        <f>IF(AF150&gt;=$A$5,1,0)</f>
        <v/>
      </c>
      <c r="AJ150">
        <f>IF(AE150&gt;=$A$6,1,0)</f>
        <v/>
      </c>
      <c r="AK150">
        <f>IF(AF150&gt;=$A$6,1,0)</f>
        <v/>
      </c>
      <c r="AL150">
        <f>IF(AE150&gt;=$A$7,1,0)</f>
        <v/>
      </c>
      <c r="AM150">
        <f>IF(AF150&gt;=$A$7,1,0)</f>
        <v/>
      </c>
      <c r="AN150">
        <f>IF(AE150&gt;=$A$8,1,0)</f>
        <v/>
      </c>
      <c r="AO150">
        <f>IF(AF150&gt;=$A$8,1,0)</f>
        <v/>
      </c>
      <c r="AP150">
        <f>IF(AE150&gt;=$A$9,1,0)</f>
        <v/>
      </c>
      <c r="AQ150">
        <f>IF(AF150&gt;=$A$9,1,0)</f>
        <v/>
      </c>
    </row>
    <row r="151">
      <c r="AD151" s="13" t="n">
        <v>0.79</v>
      </c>
      <c r="AE151">
        <f>1-BINOMDIST('1 Les deux examens'!$B$30-1,'1 Les deux examens'!$B$5,AD151,1)</f>
        <v/>
      </c>
      <c r="AF151">
        <f>1-BINOMDIST('1 Les deux examens'!$B$34-1,'1 Les deux examens'!$B$8,AD151,1)</f>
        <v/>
      </c>
      <c r="AG151">
        <f>IF(AE151&gt;=1-'1 Les deux examens'!$B$11,1,0)</f>
        <v/>
      </c>
      <c r="AH151">
        <f>IF(AE151&gt;=$A$5,1,0)</f>
        <v/>
      </c>
      <c r="AI151">
        <f>IF(AF151&gt;=$A$5,1,0)</f>
        <v/>
      </c>
      <c r="AJ151">
        <f>IF(AE151&gt;=$A$6,1,0)</f>
        <v/>
      </c>
      <c r="AK151">
        <f>IF(AF151&gt;=$A$6,1,0)</f>
        <v/>
      </c>
      <c r="AL151">
        <f>IF(AE151&gt;=$A$7,1,0)</f>
        <v/>
      </c>
      <c r="AM151">
        <f>IF(AF151&gt;=$A$7,1,0)</f>
        <v/>
      </c>
      <c r="AN151">
        <f>IF(AE151&gt;=$A$8,1,0)</f>
        <v/>
      </c>
      <c r="AO151">
        <f>IF(AF151&gt;=$A$8,1,0)</f>
        <v/>
      </c>
      <c r="AP151">
        <f>IF(AE151&gt;=$A$9,1,0)</f>
        <v/>
      </c>
      <c r="AQ151">
        <f>IF(AF151&gt;=$A$9,1,0)</f>
        <v/>
      </c>
    </row>
    <row r="152">
      <c r="AD152" s="13" t="n">
        <v>0.793</v>
      </c>
      <c r="AE152">
        <f>1-BINOMDIST('1 Les deux examens'!$B$30-1,'1 Les deux examens'!$B$5,AD152,1)</f>
        <v/>
      </c>
      <c r="AF152">
        <f>1-BINOMDIST('1 Les deux examens'!$B$34-1,'1 Les deux examens'!$B$8,AD152,1)</f>
        <v/>
      </c>
      <c r="AG152">
        <f>IF(AE152&gt;=1-'1 Les deux examens'!$B$11,1,0)</f>
        <v/>
      </c>
      <c r="AH152">
        <f>IF(AE152&gt;=$A$5,1,0)</f>
        <v/>
      </c>
      <c r="AI152">
        <f>IF(AF152&gt;=$A$5,1,0)</f>
        <v/>
      </c>
      <c r="AJ152">
        <f>IF(AE152&gt;=$A$6,1,0)</f>
        <v/>
      </c>
      <c r="AK152">
        <f>IF(AF152&gt;=$A$6,1,0)</f>
        <v/>
      </c>
      <c r="AL152">
        <f>IF(AE152&gt;=$A$7,1,0)</f>
        <v/>
      </c>
      <c r="AM152">
        <f>IF(AF152&gt;=$A$7,1,0)</f>
        <v/>
      </c>
      <c r="AN152">
        <f>IF(AE152&gt;=$A$8,1,0)</f>
        <v/>
      </c>
      <c r="AO152">
        <f>IF(AF152&gt;=$A$8,1,0)</f>
        <v/>
      </c>
      <c r="AP152">
        <f>IF(AE152&gt;=$A$9,1,0)</f>
        <v/>
      </c>
      <c r="AQ152">
        <f>IF(AF152&gt;=$A$9,1,0)</f>
        <v/>
      </c>
    </row>
    <row r="153">
      <c r="AD153" s="13" t="n">
        <v>0.796</v>
      </c>
      <c r="AE153">
        <f>1-BINOMDIST('1 Les deux examens'!$B$30-1,'1 Les deux examens'!$B$5,AD153,1)</f>
        <v/>
      </c>
      <c r="AF153">
        <f>1-BINOMDIST('1 Les deux examens'!$B$34-1,'1 Les deux examens'!$B$8,AD153,1)</f>
        <v/>
      </c>
      <c r="AG153">
        <f>IF(AE153&gt;=1-'1 Les deux examens'!$B$11,1,0)</f>
        <v/>
      </c>
      <c r="AH153">
        <f>IF(AE153&gt;=$A$5,1,0)</f>
        <v/>
      </c>
      <c r="AI153">
        <f>IF(AF153&gt;=$A$5,1,0)</f>
        <v/>
      </c>
      <c r="AJ153">
        <f>IF(AE153&gt;=$A$6,1,0)</f>
        <v/>
      </c>
      <c r="AK153">
        <f>IF(AF153&gt;=$A$6,1,0)</f>
        <v/>
      </c>
      <c r="AL153">
        <f>IF(AE153&gt;=$A$7,1,0)</f>
        <v/>
      </c>
      <c r="AM153">
        <f>IF(AF153&gt;=$A$7,1,0)</f>
        <v/>
      </c>
      <c r="AN153">
        <f>IF(AE153&gt;=$A$8,1,0)</f>
        <v/>
      </c>
      <c r="AO153">
        <f>IF(AF153&gt;=$A$8,1,0)</f>
        <v/>
      </c>
      <c r="AP153">
        <f>IF(AE153&gt;=$A$9,1,0)</f>
        <v/>
      </c>
      <c r="AQ153">
        <f>IF(AF153&gt;=$A$9,1,0)</f>
        <v/>
      </c>
    </row>
    <row r="154">
      <c r="AD154" s="13" t="n">
        <v>0.799</v>
      </c>
      <c r="AE154">
        <f>1-BINOMDIST('1 Les deux examens'!$B$30-1,'1 Les deux examens'!$B$5,AD154,1)</f>
        <v/>
      </c>
      <c r="AF154">
        <f>1-BINOMDIST('1 Les deux examens'!$B$34-1,'1 Les deux examens'!$B$8,AD154,1)</f>
        <v/>
      </c>
      <c r="AG154">
        <f>IF(AE154&gt;=1-'1 Les deux examens'!$B$11,1,0)</f>
        <v/>
      </c>
      <c r="AH154">
        <f>IF(AE154&gt;=$A$5,1,0)</f>
        <v/>
      </c>
      <c r="AI154">
        <f>IF(AF154&gt;=$A$5,1,0)</f>
        <v/>
      </c>
      <c r="AJ154">
        <f>IF(AE154&gt;=$A$6,1,0)</f>
        <v/>
      </c>
      <c r="AK154">
        <f>IF(AF154&gt;=$A$6,1,0)</f>
        <v/>
      </c>
      <c r="AL154">
        <f>IF(AE154&gt;=$A$7,1,0)</f>
        <v/>
      </c>
      <c r="AM154">
        <f>IF(AF154&gt;=$A$7,1,0)</f>
        <v/>
      </c>
      <c r="AN154">
        <f>IF(AE154&gt;=$A$8,1,0)</f>
        <v/>
      </c>
      <c r="AO154">
        <f>IF(AF154&gt;=$A$8,1,0)</f>
        <v/>
      </c>
      <c r="AP154">
        <f>IF(AE154&gt;=$A$9,1,0)</f>
        <v/>
      </c>
      <c r="AQ154">
        <f>IF(AF154&gt;=$A$9,1,0)</f>
        <v/>
      </c>
    </row>
    <row r="155">
      <c r="AD155" s="13" t="n">
        <v>0.802</v>
      </c>
      <c r="AE155">
        <f>1-BINOMDIST('1 Les deux examens'!$B$30-1,'1 Les deux examens'!$B$5,AD155,1)</f>
        <v/>
      </c>
      <c r="AF155">
        <f>1-BINOMDIST('1 Les deux examens'!$B$34-1,'1 Les deux examens'!$B$8,AD155,1)</f>
        <v/>
      </c>
      <c r="AG155">
        <f>IF(AE155&gt;=1-'1 Les deux examens'!$B$11,1,0)</f>
        <v/>
      </c>
      <c r="AH155">
        <f>IF(AE155&gt;=$A$5,1,0)</f>
        <v/>
      </c>
      <c r="AI155">
        <f>IF(AF155&gt;=$A$5,1,0)</f>
        <v/>
      </c>
      <c r="AJ155">
        <f>IF(AE155&gt;=$A$6,1,0)</f>
        <v/>
      </c>
      <c r="AK155">
        <f>IF(AF155&gt;=$A$6,1,0)</f>
        <v/>
      </c>
      <c r="AL155">
        <f>IF(AE155&gt;=$A$7,1,0)</f>
        <v/>
      </c>
      <c r="AM155">
        <f>IF(AF155&gt;=$A$7,1,0)</f>
        <v/>
      </c>
      <c r="AN155">
        <f>IF(AE155&gt;=$A$8,1,0)</f>
        <v/>
      </c>
      <c r="AO155">
        <f>IF(AF155&gt;=$A$8,1,0)</f>
        <v/>
      </c>
      <c r="AP155">
        <f>IF(AE155&gt;=$A$9,1,0)</f>
        <v/>
      </c>
      <c r="AQ155">
        <f>IF(AF155&gt;=$A$9,1,0)</f>
        <v/>
      </c>
    </row>
    <row r="156">
      <c r="AD156" s="13" t="n">
        <v>0.805</v>
      </c>
      <c r="AE156">
        <f>1-BINOMDIST('1 Les deux examens'!$B$30-1,'1 Les deux examens'!$B$5,AD156,1)</f>
        <v/>
      </c>
      <c r="AF156">
        <f>1-BINOMDIST('1 Les deux examens'!$B$34-1,'1 Les deux examens'!$B$8,AD156,1)</f>
        <v/>
      </c>
      <c r="AG156">
        <f>IF(AE156&gt;=1-'1 Les deux examens'!$B$11,1,0)</f>
        <v/>
      </c>
      <c r="AH156">
        <f>IF(AE156&gt;=$A$5,1,0)</f>
        <v/>
      </c>
      <c r="AI156">
        <f>IF(AF156&gt;=$A$5,1,0)</f>
        <v/>
      </c>
      <c r="AJ156">
        <f>IF(AE156&gt;=$A$6,1,0)</f>
        <v/>
      </c>
      <c r="AK156">
        <f>IF(AF156&gt;=$A$6,1,0)</f>
        <v/>
      </c>
      <c r="AL156">
        <f>IF(AE156&gt;=$A$7,1,0)</f>
        <v/>
      </c>
      <c r="AM156">
        <f>IF(AF156&gt;=$A$7,1,0)</f>
        <v/>
      </c>
      <c r="AN156">
        <f>IF(AE156&gt;=$A$8,1,0)</f>
        <v/>
      </c>
      <c r="AO156">
        <f>IF(AF156&gt;=$A$8,1,0)</f>
        <v/>
      </c>
      <c r="AP156">
        <f>IF(AE156&gt;=$A$9,1,0)</f>
        <v/>
      </c>
      <c r="AQ156">
        <f>IF(AF156&gt;=$A$9,1,0)</f>
        <v/>
      </c>
    </row>
    <row r="157">
      <c r="AD157" s="13" t="n">
        <v>0.8080000000000001</v>
      </c>
      <c r="AE157">
        <f>1-BINOMDIST('1 Les deux examens'!$B$30-1,'1 Les deux examens'!$B$5,AD157,1)</f>
        <v/>
      </c>
      <c r="AF157">
        <f>1-BINOMDIST('1 Les deux examens'!$B$34-1,'1 Les deux examens'!$B$8,AD157,1)</f>
        <v/>
      </c>
      <c r="AG157">
        <f>IF(AE157&gt;=1-'1 Les deux examens'!$B$11,1,0)</f>
        <v/>
      </c>
      <c r="AH157">
        <f>IF(AE157&gt;=$A$5,1,0)</f>
        <v/>
      </c>
      <c r="AI157">
        <f>IF(AF157&gt;=$A$5,1,0)</f>
        <v/>
      </c>
      <c r="AJ157">
        <f>IF(AE157&gt;=$A$6,1,0)</f>
        <v/>
      </c>
      <c r="AK157">
        <f>IF(AF157&gt;=$A$6,1,0)</f>
        <v/>
      </c>
      <c r="AL157">
        <f>IF(AE157&gt;=$A$7,1,0)</f>
        <v/>
      </c>
      <c r="AM157">
        <f>IF(AF157&gt;=$A$7,1,0)</f>
        <v/>
      </c>
      <c r="AN157">
        <f>IF(AE157&gt;=$A$8,1,0)</f>
        <v/>
      </c>
      <c r="AO157">
        <f>IF(AF157&gt;=$A$8,1,0)</f>
        <v/>
      </c>
      <c r="AP157">
        <f>IF(AE157&gt;=$A$9,1,0)</f>
        <v/>
      </c>
      <c r="AQ157">
        <f>IF(AF157&gt;=$A$9,1,0)</f>
        <v/>
      </c>
    </row>
    <row r="158">
      <c r="AD158" s="13" t="n">
        <v>0.8110000000000001</v>
      </c>
      <c r="AE158">
        <f>1-BINOMDIST('1 Les deux examens'!$B$30-1,'1 Les deux examens'!$B$5,AD158,1)</f>
        <v/>
      </c>
      <c r="AF158">
        <f>1-BINOMDIST('1 Les deux examens'!$B$34-1,'1 Les deux examens'!$B$8,AD158,1)</f>
        <v/>
      </c>
      <c r="AG158">
        <f>IF(AE158&gt;=1-'1 Les deux examens'!$B$11,1,0)</f>
        <v/>
      </c>
      <c r="AH158">
        <f>IF(AE158&gt;=$A$5,1,0)</f>
        <v/>
      </c>
      <c r="AI158">
        <f>IF(AF158&gt;=$A$5,1,0)</f>
        <v/>
      </c>
      <c r="AJ158">
        <f>IF(AE158&gt;=$A$6,1,0)</f>
        <v/>
      </c>
      <c r="AK158">
        <f>IF(AF158&gt;=$A$6,1,0)</f>
        <v/>
      </c>
      <c r="AL158">
        <f>IF(AE158&gt;=$A$7,1,0)</f>
        <v/>
      </c>
      <c r="AM158">
        <f>IF(AF158&gt;=$A$7,1,0)</f>
        <v/>
      </c>
      <c r="AN158">
        <f>IF(AE158&gt;=$A$8,1,0)</f>
        <v/>
      </c>
      <c r="AO158">
        <f>IF(AF158&gt;=$A$8,1,0)</f>
        <v/>
      </c>
      <c r="AP158">
        <f>IF(AE158&gt;=$A$9,1,0)</f>
        <v/>
      </c>
      <c r="AQ158">
        <f>IF(AF158&gt;=$A$9,1,0)</f>
        <v/>
      </c>
    </row>
    <row r="159">
      <c r="AD159" s="13" t="n">
        <v>0.8139999999999999</v>
      </c>
      <c r="AE159">
        <f>1-BINOMDIST('1 Les deux examens'!$B$30-1,'1 Les deux examens'!$B$5,AD159,1)</f>
        <v/>
      </c>
      <c r="AF159">
        <f>1-BINOMDIST('1 Les deux examens'!$B$34-1,'1 Les deux examens'!$B$8,AD159,1)</f>
        <v/>
      </c>
      <c r="AG159">
        <f>IF(AE159&gt;=1-'1 Les deux examens'!$B$11,1,0)</f>
        <v/>
      </c>
      <c r="AH159">
        <f>IF(AE159&gt;=$A$5,1,0)</f>
        <v/>
      </c>
      <c r="AI159">
        <f>IF(AF159&gt;=$A$5,1,0)</f>
        <v/>
      </c>
      <c r="AJ159">
        <f>IF(AE159&gt;=$A$6,1,0)</f>
        <v/>
      </c>
      <c r="AK159">
        <f>IF(AF159&gt;=$A$6,1,0)</f>
        <v/>
      </c>
      <c r="AL159">
        <f>IF(AE159&gt;=$A$7,1,0)</f>
        <v/>
      </c>
      <c r="AM159">
        <f>IF(AF159&gt;=$A$7,1,0)</f>
        <v/>
      </c>
      <c r="AN159">
        <f>IF(AE159&gt;=$A$8,1,0)</f>
        <v/>
      </c>
      <c r="AO159">
        <f>IF(AF159&gt;=$A$8,1,0)</f>
        <v/>
      </c>
      <c r="AP159">
        <f>IF(AE159&gt;=$A$9,1,0)</f>
        <v/>
      </c>
      <c r="AQ159">
        <f>IF(AF159&gt;=$A$9,1,0)</f>
        <v/>
      </c>
    </row>
    <row r="160">
      <c r="AD160" s="13" t="n">
        <v>0.8169999999999999</v>
      </c>
      <c r="AE160">
        <f>1-BINOMDIST('1 Les deux examens'!$B$30-1,'1 Les deux examens'!$B$5,AD160,1)</f>
        <v/>
      </c>
      <c r="AF160">
        <f>1-BINOMDIST('1 Les deux examens'!$B$34-1,'1 Les deux examens'!$B$8,AD160,1)</f>
        <v/>
      </c>
      <c r="AG160">
        <f>IF(AE160&gt;=1-'1 Les deux examens'!$B$11,1,0)</f>
        <v/>
      </c>
      <c r="AH160">
        <f>IF(AE160&gt;=$A$5,1,0)</f>
        <v/>
      </c>
      <c r="AI160">
        <f>IF(AF160&gt;=$A$5,1,0)</f>
        <v/>
      </c>
      <c r="AJ160">
        <f>IF(AE160&gt;=$A$6,1,0)</f>
        <v/>
      </c>
      <c r="AK160">
        <f>IF(AF160&gt;=$A$6,1,0)</f>
        <v/>
      </c>
      <c r="AL160">
        <f>IF(AE160&gt;=$A$7,1,0)</f>
        <v/>
      </c>
      <c r="AM160">
        <f>IF(AF160&gt;=$A$7,1,0)</f>
        <v/>
      </c>
      <c r="AN160">
        <f>IF(AE160&gt;=$A$8,1,0)</f>
        <v/>
      </c>
      <c r="AO160">
        <f>IF(AF160&gt;=$A$8,1,0)</f>
        <v/>
      </c>
      <c r="AP160">
        <f>IF(AE160&gt;=$A$9,1,0)</f>
        <v/>
      </c>
      <c r="AQ160">
        <f>IF(AF160&gt;=$A$9,1,0)</f>
        <v/>
      </c>
    </row>
    <row r="161">
      <c r="AD161" s="13" t="n">
        <v>0.82</v>
      </c>
      <c r="AE161">
        <f>1-BINOMDIST('1 Les deux examens'!$B$30-1,'1 Les deux examens'!$B$5,AD161,1)</f>
        <v/>
      </c>
      <c r="AF161">
        <f>1-BINOMDIST('1 Les deux examens'!$B$34-1,'1 Les deux examens'!$B$8,AD161,1)</f>
        <v/>
      </c>
      <c r="AG161">
        <f>IF(AE161&gt;=1-'1 Les deux examens'!$B$11,1,0)</f>
        <v/>
      </c>
      <c r="AH161">
        <f>IF(AE161&gt;=$A$5,1,0)</f>
        <v/>
      </c>
      <c r="AI161">
        <f>IF(AF161&gt;=$A$5,1,0)</f>
        <v/>
      </c>
      <c r="AJ161">
        <f>IF(AE161&gt;=$A$6,1,0)</f>
        <v/>
      </c>
      <c r="AK161">
        <f>IF(AF161&gt;=$A$6,1,0)</f>
        <v/>
      </c>
      <c r="AL161">
        <f>IF(AE161&gt;=$A$7,1,0)</f>
        <v/>
      </c>
      <c r="AM161">
        <f>IF(AF161&gt;=$A$7,1,0)</f>
        <v/>
      </c>
      <c r="AN161">
        <f>IF(AE161&gt;=$A$8,1,0)</f>
        <v/>
      </c>
      <c r="AO161">
        <f>IF(AF161&gt;=$A$8,1,0)</f>
        <v/>
      </c>
      <c r="AP161">
        <f>IF(AE161&gt;=$A$9,1,0)</f>
        <v/>
      </c>
      <c r="AQ161">
        <f>IF(AF161&gt;=$A$9,1,0)</f>
        <v/>
      </c>
    </row>
    <row r="162">
      <c r="AD162" s="13" t="n">
        <v>0.823</v>
      </c>
      <c r="AE162">
        <f>1-BINOMDIST('1 Les deux examens'!$B$30-1,'1 Les deux examens'!$B$5,AD162,1)</f>
        <v/>
      </c>
      <c r="AF162">
        <f>1-BINOMDIST('1 Les deux examens'!$B$34-1,'1 Les deux examens'!$B$8,AD162,1)</f>
        <v/>
      </c>
      <c r="AG162">
        <f>IF(AE162&gt;=1-'1 Les deux examens'!$B$11,1,0)</f>
        <v/>
      </c>
      <c r="AH162">
        <f>IF(AE162&gt;=$A$5,1,0)</f>
        <v/>
      </c>
      <c r="AI162">
        <f>IF(AF162&gt;=$A$5,1,0)</f>
        <v/>
      </c>
      <c r="AJ162">
        <f>IF(AE162&gt;=$A$6,1,0)</f>
        <v/>
      </c>
      <c r="AK162">
        <f>IF(AF162&gt;=$A$6,1,0)</f>
        <v/>
      </c>
      <c r="AL162">
        <f>IF(AE162&gt;=$A$7,1,0)</f>
        <v/>
      </c>
      <c r="AM162">
        <f>IF(AF162&gt;=$A$7,1,0)</f>
        <v/>
      </c>
      <c r="AN162">
        <f>IF(AE162&gt;=$A$8,1,0)</f>
        <v/>
      </c>
      <c r="AO162">
        <f>IF(AF162&gt;=$A$8,1,0)</f>
        <v/>
      </c>
      <c r="AP162">
        <f>IF(AE162&gt;=$A$9,1,0)</f>
        <v/>
      </c>
      <c r="AQ162">
        <f>IF(AF162&gt;=$A$9,1,0)</f>
        <v/>
      </c>
    </row>
    <row r="163">
      <c r="AD163" s="13" t="n">
        <v>0.826</v>
      </c>
      <c r="AE163">
        <f>1-BINOMDIST('1 Les deux examens'!$B$30-1,'1 Les deux examens'!$B$5,AD163,1)</f>
        <v/>
      </c>
      <c r="AF163">
        <f>1-BINOMDIST('1 Les deux examens'!$B$34-1,'1 Les deux examens'!$B$8,AD163,1)</f>
        <v/>
      </c>
      <c r="AG163">
        <f>IF(AE163&gt;=1-'1 Les deux examens'!$B$11,1,0)</f>
        <v/>
      </c>
      <c r="AH163">
        <f>IF(AE163&gt;=$A$5,1,0)</f>
        <v/>
      </c>
      <c r="AI163">
        <f>IF(AF163&gt;=$A$5,1,0)</f>
        <v/>
      </c>
      <c r="AJ163">
        <f>IF(AE163&gt;=$A$6,1,0)</f>
        <v/>
      </c>
      <c r="AK163">
        <f>IF(AF163&gt;=$A$6,1,0)</f>
        <v/>
      </c>
      <c r="AL163">
        <f>IF(AE163&gt;=$A$7,1,0)</f>
        <v/>
      </c>
      <c r="AM163">
        <f>IF(AF163&gt;=$A$7,1,0)</f>
        <v/>
      </c>
      <c r="AN163">
        <f>IF(AE163&gt;=$A$8,1,0)</f>
        <v/>
      </c>
      <c r="AO163">
        <f>IF(AF163&gt;=$A$8,1,0)</f>
        <v/>
      </c>
      <c r="AP163">
        <f>IF(AE163&gt;=$A$9,1,0)</f>
        <v/>
      </c>
      <c r="AQ163">
        <f>IF(AF163&gt;=$A$9,1,0)</f>
        <v/>
      </c>
    </row>
    <row r="164">
      <c r="AD164" s="13" t="n">
        <v>0.829</v>
      </c>
      <c r="AE164">
        <f>1-BINOMDIST('1 Les deux examens'!$B$30-1,'1 Les deux examens'!$B$5,AD164,1)</f>
        <v/>
      </c>
      <c r="AF164">
        <f>1-BINOMDIST('1 Les deux examens'!$B$34-1,'1 Les deux examens'!$B$8,AD164,1)</f>
        <v/>
      </c>
      <c r="AG164">
        <f>IF(AE164&gt;=1-'1 Les deux examens'!$B$11,1,0)</f>
        <v/>
      </c>
      <c r="AH164">
        <f>IF(AE164&gt;=$A$5,1,0)</f>
        <v/>
      </c>
      <c r="AI164">
        <f>IF(AF164&gt;=$A$5,1,0)</f>
        <v/>
      </c>
      <c r="AJ164">
        <f>IF(AE164&gt;=$A$6,1,0)</f>
        <v/>
      </c>
      <c r="AK164">
        <f>IF(AF164&gt;=$A$6,1,0)</f>
        <v/>
      </c>
      <c r="AL164">
        <f>IF(AE164&gt;=$A$7,1,0)</f>
        <v/>
      </c>
      <c r="AM164">
        <f>IF(AF164&gt;=$A$7,1,0)</f>
        <v/>
      </c>
      <c r="AN164">
        <f>IF(AE164&gt;=$A$8,1,0)</f>
        <v/>
      </c>
      <c r="AO164">
        <f>IF(AF164&gt;=$A$8,1,0)</f>
        <v/>
      </c>
      <c r="AP164">
        <f>IF(AE164&gt;=$A$9,1,0)</f>
        <v/>
      </c>
      <c r="AQ164">
        <f>IF(AF164&gt;=$A$9,1,0)</f>
        <v/>
      </c>
    </row>
    <row r="165">
      <c r="AD165" s="13" t="n">
        <v>0.832</v>
      </c>
      <c r="AE165">
        <f>1-BINOMDIST('1 Les deux examens'!$B$30-1,'1 Les deux examens'!$B$5,AD165,1)</f>
        <v/>
      </c>
      <c r="AF165">
        <f>1-BINOMDIST('1 Les deux examens'!$B$34-1,'1 Les deux examens'!$B$8,AD165,1)</f>
        <v/>
      </c>
      <c r="AG165">
        <f>IF(AE165&gt;=1-'1 Les deux examens'!$B$11,1,0)</f>
        <v/>
      </c>
      <c r="AH165">
        <f>IF(AE165&gt;=$A$5,1,0)</f>
        <v/>
      </c>
      <c r="AI165">
        <f>IF(AF165&gt;=$A$5,1,0)</f>
        <v/>
      </c>
      <c r="AJ165">
        <f>IF(AE165&gt;=$A$6,1,0)</f>
        <v/>
      </c>
      <c r="AK165">
        <f>IF(AF165&gt;=$A$6,1,0)</f>
        <v/>
      </c>
      <c r="AL165">
        <f>IF(AE165&gt;=$A$7,1,0)</f>
        <v/>
      </c>
      <c r="AM165">
        <f>IF(AF165&gt;=$A$7,1,0)</f>
        <v/>
      </c>
      <c r="AN165">
        <f>IF(AE165&gt;=$A$8,1,0)</f>
        <v/>
      </c>
      <c r="AO165">
        <f>IF(AF165&gt;=$A$8,1,0)</f>
        <v/>
      </c>
      <c r="AP165">
        <f>IF(AE165&gt;=$A$9,1,0)</f>
        <v/>
      </c>
      <c r="AQ165">
        <f>IF(AF165&gt;=$A$9,1,0)</f>
        <v/>
      </c>
    </row>
    <row r="166">
      <c r="AD166" s="13" t="n">
        <v>0.835</v>
      </c>
      <c r="AE166">
        <f>1-BINOMDIST('1 Les deux examens'!$B$30-1,'1 Les deux examens'!$B$5,AD166,1)</f>
        <v/>
      </c>
      <c r="AF166">
        <f>1-BINOMDIST('1 Les deux examens'!$B$34-1,'1 Les deux examens'!$B$8,AD166,1)</f>
        <v/>
      </c>
      <c r="AG166">
        <f>IF(AE166&gt;=1-'1 Les deux examens'!$B$11,1,0)</f>
        <v/>
      </c>
      <c r="AH166">
        <f>IF(AE166&gt;=$A$5,1,0)</f>
        <v/>
      </c>
      <c r="AI166">
        <f>IF(AF166&gt;=$A$5,1,0)</f>
        <v/>
      </c>
      <c r="AJ166">
        <f>IF(AE166&gt;=$A$6,1,0)</f>
        <v/>
      </c>
      <c r="AK166">
        <f>IF(AF166&gt;=$A$6,1,0)</f>
        <v/>
      </c>
      <c r="AL166">
        <f>IF(AE166&gt;=$A$7,1,0)</f>
        <v/>
      </c>
      <c r="AM166">
        <f>IF(AF166&gt;=$A$7,1,0)</f>
        <v/>
      </c>
      <c r="AN166">
        <f>IF(AE166&gt;=$A$8,1,0)</f>
        <v/>
      </c>
      <c r="AO166">
        <f>IF(AF166&gt;=$A$8,1,0)</f>
        <v/>
      </c>
      <c r="AP166">
        <f>IF(AE166&gt;=$A$9,1,0)</f>
        <v/>
      </c>
      <c r="AQ166">
        <f>IF(AF166&gt;=$A$9,1,0)</f>
        <v/>
      </c>
    </row>
    <row r="167">
      <c r="AD167" s="13" t="n">
        <v>0.838</v>
      </c>
      <c r="AE167">
        <f>1-BINOMDIST('1 Les deux examens'!$B$30-1,'1 Les deux examens'!$B$5,AD167,1)</f>
        <v/>
      </c>
      <c r="AF167">
        <f>1-BINOMDIST('1 Les deux examens'!$B$34-1,'1 Les deux examens'!$B$8,AD167,1)</f>
        <v/>
      </c>
      <c r="AG167">
        <f>IF(AE167&gt;=1-'1 Les deux examens'!$B$11,1,0)</f>
        <v/>
      </c>
      <c r="AH167">
        <f>IF(AE167&gt;=$A$5,1,0)</f>
        <v/>
      </c>
      <c r="AI167">
        <f>IF(AF167&gt;=$A$5,1,0)</f>
        <v/>
      </c>
      <c r="AJ167">
        <f>IF(AE167&gt;=$A$6,1,0)</f>
        <v/>
      </c>
      <c r="AK167">
        <f>IF(AF167&gt;=$A$6,1,0)</f>
        <v/>
      </c>
      <c r="AL167">
        <f>IF(AE167&gt;=$A$7,1,0)</f>
        <v/>
      </c>
      <c r="AM167">
        <f>IF(AF167&gt;=$A$7,1,0)</f>
        <v/>
      </c>
      <c r="AN167">
        <f>IF(AE167&gt;=$A$8,1,0)</f>
        <v/>
      </c>
      <c r="AO167">
        <f>IF(AF167&gt;=$A$8,1,0)</f>
        <v/>
      </c>
      <c r="AP167">
        <f>IF(AE167&gt;=$A$9,1,0)</f>
        <v/>
      </c>
      <c r="AQ167">
        <f>IF(AF167&gt;=$A$9,1,0)</f>
        <v/>
      </c>
    </row>
    <row r="168">
      <c r="AD168" s="13" t="n">
        <v>0.841</v>
      </c>
      <c r="AE168">
        <f>1-BINOMDIST('1 Les deux examens'!$B$30-1,'1 Les deux examens'!$B$5,AD168,1)</f>
        <v/>
      </c>
      <c r="AF168">
        <f>1-BINOMDIST('1 Les deux examens'!$B$34-1,'1 Les deux examens'!$B$8,AD168,1)</f>
        <v/>
      </c>
      <c r="AG168">
        <f>IF(AE168&gt;=1-'1 Les deux examens'!$B$11,1,0)</f>
        <v/>
      </c>
      <c r="AH168">
        <f>IF(AE168&gt;=$A$5,1,0)</f>
        <v/>
      </c>
      <c r="AI168">
        <f>IF(AF168&gt;=$A$5,1,0)</f>
        <v/>
      </c>
      <c r="AJ168">
        <f>IF(AE168&gt;=$A$6,1,0)</f>
        <v/>
      </c>
      <c r="AK168">
        <f>IF(AF168&gt;=$A$6,1,0)</f>
        <v/>
      </c>
      <c r="AL168">
        <f>IF(AE168&gt;=$A$7,1,0)</f>
        <v/>
      </c>
      <c r="AM168">
        <f>IF(AF168&gt;=$A$7,1,0)</f>
        <v/>
      </c>
      <c r="AN168">
        <f>IF(AE168&gt;=$A$8,1,0)</f>
        <v/>
      </c>
      <c r="AO168">
        <f>IF(AF168&gt;=$A$8,1,0)</f>
        <v/>
      </c>
      <c r="AP168">
        <f>IF(AE168&gt;=$A$9,1,0)</f>
        <v/>
      </c>
      <c r="AQ168">
        <f>IF(AF168&gt;=$A$9,1,0)</f>
        <v/>
      </c>
    </row>
    <row r="169">
      <c r="AD169" s="13" t="n">
        <v>0.844</v>
      </c>
      <c r="AE169">
        <f>1-BINOMDIST('1 Les deux examens'!$B$30-1,'1 Les deux examens'!$B$5,AD169,1)</f>
        <v/>
      </c>
      <c r="AF169">
        <f>1-BINOMDIST('1 Les deux examens'!$B$34-1,'1 Les deux examens'!$B$8,AD169,1)</f>
        <v/>
      </c>
      <c r="AG169">
        <f>IF(AE169&gt;=1-'1 Les deux examens'!$B$11,1,0)</f>
        <v/>
      </c>
      <c r="AH169">
        <f>IF(AE169&gt;=$A$5,1,0)</f>
        <v/>
      </c>
      <c r="AI169">
        <f>IF(AF169&gt;=$A$5,1,0)</f>
        <v/>
      </c>
      <c r="AJ169">
        <f>IF(AE169&gt;=$A$6,1,0)</f>
        <v/>
      </c>
      <c r="AK169">
        <f>IF(AF169&gt;=$A$6,1,0)</f>
        <v/>
      </c>
      <c r="AL169">
        <f>IF(AE169&gt;=$A$7,1,0)</f>
        <v/>
      </c>
      <c r="AM169">
        <f>IF(AF169&gt;=$A$7,1,0)</f>
        <v/>
      </c>
      <c r="AN169">
        <f>IF(AE169&gt;=$A$8,1,0)</f>
        <v/>
      </c>
      <c r="AO169">
        <f>IF(AF169&gt;=$A$8,1,0)</f>
        <v/>
      </c>
      <c r="AP169">
        <f>IF(AE169&gt;=$A$9,1,0)</f>
        <v/>
      </c>
      <c r="AQ169">
        <f>IF(AF169&gt;=$A$9,1,0)</f>
        <v/>
      </c>
    </row>
    <row r="170">
      <c r="AD170" s="13" t="n">
        <v>0.847</v>
      </c>
      <c r="AE170">
        <f>1-BINOMDIST('1 Les deux examens'!$B$30-1,'1 Les deux examens'!$B$5,AD170,1)</f>
        <v/>
      </c>
      <c r="AF170">
        <f>1-BINOMDIST('1 Les deux examens'!$B$34-1,'1 Les deux examens'!$B$8,AD170,1)</f>
        <v/>
      </c>
      <c r="AG170">
        <f>IF(AE170&gt;=1-'1 Les deux examens'!$B$11,1,0)</f>
        <v/>
      </c>
      <c r="AH170">
        <f>IF(AE170&gt;=$A$5,1,0)</f>
        <v/>
      </c>
      <c r="AI170">
        <f>IF(AF170&gt;=$A$5,1,0)</f>
        <v/>
      </c>
      <c r="AJ170">
        <f>IF(AE170&gt;=$A$6,1,0)</f>
        <v/>
      </c>
      <c r="AK170">
        <f>IF(AF170&gt;=$A$6,1,0)</f>
        <v/>
      </c>
      <c r="AL170">
        <f>IF(AE170&gt;=$A$7,1,0)</f>
        <v/>
      </c>
      <c r="AM170">
        <f>IF(AF170&gt;=$A$7,1,0)</f>
        <v/>
      </c>
      <c r="AN170">
        <f>IF(AE170&gt;=$A$8,1,0)</f>
        <v/>
      </c>
      <c r="AO170">
        <f>IF(AF170&gt;=$A$8,1,0)</f>
        <v/>
      </c>
      <c r="AP170">
        <f>IF(AE170&gt;=$A$9,1,0)</f>
        <v/>
      </c>
      <c r="AQ170">
        <f>IF(AF170&gt;=$A$9,1,0)</f>
        <v/>
      </c>
    </row>
    <row r="171">
      <c r="AD171" s="13" t="n">
        <v>0.85</v>
      </c>
      <c r="AE171">
        <f>1-BINOMDIST('1 Les deux examens'!$B$30-1,'1 Les deux examens'!$B$5,AD171,1)</f>
        <v/>
      </c>
      <c r="AF171">
        <f>1-BINOMDIST('1 Les deux examens'!$B$34-1,'1 Les deux examens'!$B$8,AD171,1)</f>
        <v/>
      </c>
      <c r="AG171">
        <f>IF(AE171&gt;=1-'1 Les deux examens'!$B$11,1,0)</f>
        <v/>
      </c>
      <c r="AH171">
        <f>IF(AE171&gt;=$A$5,1,0)</f>
        <v/>
      </c>
      <c r="AI171">
        <f>IF(AF171&gt;=$A$5,1,0)</f>
        <v/>
      </c>
      <c r="AJ171">
        <f>IF(AE171&gt;=$A$6,1,0)</f>
        <v/>
      </c>
      <c r="AK171">
        <f>IF(AF171&gt;=$A$6,1,0)</f>
        <v/>
      </c>
      <c r="AL171">
        <f>IF(AE171&gt;=$A$7,1,0)</f>
        <v/>
      </c>
      <c r="AM171">
        <f>IF(AF171&gt;=$A$7,1,0)</f>
        <v/>
      </c>
      <c r="AN171">
        <f>IF(AE171&gt;=$A$8,1,0)</f>
        <v/>
      </c>
      <c r="AO171">
        <f>IF(AF171&gt;=$A$8,1,0)</f>
        <v/>
      </c>
      <c r="AP171">
        <f>IF(AE171&gt;=$A$9,1,0)</f>
        <v/>
      </c>
      <c r="AQ171">
        <f>IF(AF171&gt;=$A$9,1,0)</f>
        <v/>
      </c>
    </row>
    <row r="172">
      <c r="AD172" s="13" t="n">
        <v>0.853</v>
      </c>
      <c r="AE172">
        <f>1-BINOMDIST('1 Les deux examens'!$B$30-1,'1 Les deux examens'!$B$5,AD172,1)</f>
        <v/>
      </c>
      <c r="AF172">
        <f>1-BINOMDIST('1 Les deux examens'!$B$34-1,'1 Les deux examens'!$B$8,AD172,1)</f>
        <v/>
      </c>
      <c r="AG172">
        <f>IF(AE172&gt;=1-'1 Les deux examens'!$B$11,1,0)</f>
        <v/>
      </c>
      <c r="AH172">
        <f>IF(AE172&gt;=$A$5,1,0)</f>
        <v/>
      </c>
      <c r="AI172">
        <f>IF(AF172&gt;=$A$5,1,0)</f>
        <v/>
      </c>
      <c r="AJ172">
        <f>IF(AE172&gt;=$A$6,1,0)</f>
        <v/>
      </c>
      <c r="AK172">
        <f>IF(AF172&gt;=$A$6,1,0)</f>
        <v/>
      </c>
      <c r="AL172">
        <f>IF(AE172&gt;=$A$7,1,0)</f>
        <v/>
      </c>
      <c r="AM172">
        <f>IF(AF172&gt;=$A$7,1,0)</f>
        <v/>
      </c>
      <c r="AN172">
        <f>IF(AE172&gt;=$A$8,1,0)</f>
        <v/>
      </c>
      <c r="AO172">
        <f>IF(AF172&gt;=$A$8,1,0)</f>
        <v/>
      </c>
      <c r="AP172">
        <f>IF(AE172&gt;=$A$9,1,0)</f>
        <v/>
      </c>
      <c r="AQ172">
        <f>IF(AF172&gt;=$A$9,1,0)</f>
        <v/>
      </c>
    </row>
    <row r="173">
      <c r="AD173" s="13" t="n">
        <v>0.856</v>
      </c>
      <c r="AE173">
        <f>1-BINOMDIST('1 Les deux examens'!$B$30-1,'1 Les deux examens'!$B$5,AD173,1)</f>
        <v/>
      </c>
      <c r="AF173">
        <f>1-BINOMDIST('1 Les deux examens'!$B$34-1,'1 Les deux examens'!$B$8,AD173,1)</f>
        <v/>
      </c>
      <c r="AG173">
        <f>IF(AE173&gt;=1-'1 Les deux examens'!$B$11,1,0)</f>
        <v/>
      </c>
      <c r="AH173">
        <f>IF(AE173&gt;=$A$5,1,0)</f>
        <v/>
      </c>
      <c r="AI173">
        <f>IF(AF173&gt;=$A$5,1,0)</f>
        <v/>
      </c>
      <c r="AJ173">
        <f>IF(AE173&gt;=$A$6,1,0)</f>
        <v/>
      </c>
      <c r="AK173">
        <f>IF(AF173&gt;=$A$6,1,0)</f>
        <v/>
      </c>
      <c r="AL173">
        <f>IF(AE173&gt;=$A$7,1,0)</f>
        <v/>
      </c>
      <c r="AM173">
        <f>IF(AF173&gt;=$A$7,1,0)</f>
        <v/>
      </c>
      <c r="AN173">
        <f>IF(AE173&gt;=$A$8,1,0)</f>
        <v/>
      </c>
      <c r="AO173">
        <f>IF(AF173&gt;=$A$8,1,0)</f>
        <v/>
      </c>
      <c r="AP173">
        <f>IF(AE173&gt;=$A$9,1,0)</f>
        <v/>
      </c>
      <c r="AQ173">
        <f>IF(AF173&gt;=$A$9,1,0)</f>
        <v/>
      </c>
    </row>
    <row r="174">
      <c r="AD174" s="13" t="n">
        <v>0.859</v>
      </c>
      <c r="AE174">
        <f>1-BINOMDIST('1 Les deux examens'!$B$30-1,'1 Les deux examens'!$B$5,AD174,1)</f>
        <v/>
      </c>
      <c r="AF174">
        <f>1-BINOMDIST('1 Les deux examens'!$B$34-1,'1 Les deux examens'!$B$8,AD174,1)</f>
        <v/>
      </c>
      <c r="AG174">
        <f>IF(AE174&gt;=1-'1 Les deux examens'!$B$11,1,0)</f>
        <v/>
      </c>
      <c r="AH174">
        <f>IF(AE174&gt;=$A$5,1,0)</f>
        <v/>
      </c>
      <c r="AI174">
        <f>IF(AF174&gt;=$A$5,1,0)</f>
        <v/>
      </c>
      <c r="AJ174">
        <f>IF(AE174&gt;=$A$6,1,0)</f>
        <v/>
      </c>
      <c r="AK174">
        <f>IF(AF174&gt;=$A$6,1,0)</f>
        <v/>
      </c>
      <c r="AL174">
        <f>IF(AE174&gt;=$A$7,1,0)</f>
        <v/>
      </c>
      <c r="AM174">
        <f>IF(AF174&gt;=$A$7,1,0)</f>
        <v/>
      </c>
      <c r="AN174">
        <f>IF(AE174&gt;=$A$8,1,0)</f>
        <v/>
      </c>
      <c r="AO174">
        <f>IF(AF174&gt;=$A$8,1,0)</f>
        <v/>
      </c>
      <c r="AP174">
        <f>IF(AE174&gt;=$A$9,1,0)</f>
        <v/>
      </c>
      <c r="AQ174">
        <f>IF(AF174&gt;=$A$9,1,0)</f>
        <v/>
      </c>
    </row>
    <row r="175">
      <c r="AD175" s="13" t="n">
        <v>0.862</v>
      </c>
      <c r="AE175">
        <f>1-BINOMDIST('1 Les deux examens'!$B$30-1,'1 Les deux examens'!$B$5,AD175,1)</f>
        <v/>
      </c>
      <c r="AF175">
        <f>1-BINOMDIST('1 Les deux examens'!$B$34-1,'1 Les deux examens'!$B$8,AD175,1)</f>
        <v/>
      </c>
      <c r="AG175">
        <f>IF(AE175&gt;=1-'1 Les deux examens'!$B$11,1,0)</f>
        <v/>
      </c>
      <c r="AH175">
        <f>IF(AE175&gt;=$A$5,1,0)</f>
        <v/>
      </c>
      <c r="AI175">
        <f>IF(AF175&gt;=$A$5,1,0)</f>
        <v/>
      </c>
      <c r="AJ175">
        <f>IF(AE175&gt;=$A$6,1,0)</f>
        <v/>
      </c>
      <c r="AK175">
        <f>IF(AF175&gt;=$A$6,1,0)</f>
        <v/>
      </c>
      <c r="AL175">
        <f>IF(AE175&gt;=$A$7,1,0)</f>
        <v/>
      </c>
      <c r="AM175">
        <f>IF(AF175&gt;=$A$7,1,0)</f>
        <v/>
      </c>
      <c r="AN175">
        <f>IF(AE175&gt;=$A$8,1,0)</f>
        <v/>
      </c>
      <c r="AO175">
        <f>IF(AF175&gt;=$A$8,1,0)</f>
        <v/>
      </c>
      <c r="AP175">
        <f>IF(AE175&gt;=$A$9,1,0)</f>
        <v/>
      </c>
      <c r="AQ175">
        <f>IF(AF175&gt;=$A$9,1,0)</f>
        <v/>
      </c>
    </row>
    <row r="176">
      <c r="AD176" s="13" t="n">
        <v>0.865</v>
      </c>
      <c r="AE176">
        <f>1-BINOMDIST('1 Les deux examens'!$B$30-1,'1 Les deux examens'!$B$5,AD176,1)</f>
        <v/>
      </c>
      <c r="AF176">
        <f>1-BINOMDIST('1 Les deux examens'!$B$34-1,'1 Les deux examens'!$B$8,AD176,1)</f>
        <v/>
      </c>
      <c r="AG176">
        <f>IF(AE176&gt;=1-'1 Les deux examens'!$B$11,1,0)</f>
        <v/>
      </c>
      <c r="AH176">
        <f>IF(AE176&gt;=$A$5,1,0)</f>
        <v/>
      </c>
      <c r="AI176">
        <f>IF(AF176&gt;=$A$5,1,0)</f>
        <v/>
      </c>
      <c r="AJ176">
        <f>IF(AE176&gt;=$A$6,1,0)</f>
        <v/>
      </c>
      <c r="AK176">
        <f>IF(AF176&gt;=$A$6,1,0)</f>
        <v/>
      </c>
      <c r="AL176">
        <f>IF(AE176&gt;=$A$7,1,0)</f>
        <v/>
      </c>
      <c r="AM176">
        <f>IF(AF176&gt;=$A$7,1,0)</f>
        <v/>
      </c>
      <c r="AN176">
        <f>IF(AE176&gt;=$A$8,1,0)</f>
        <v/>
      </c>
      <c r="AO176">
        <f>IF(AF176&gt;=$A$8,1,0)</f>
        <v/>
      </c>
      <c r="AP176">
        <f>IF(AE176&gt;=$A$9,1,0)</f>
        <v/>
      </c>
      <c r="AQ176">
        <f>IF(AF176&gt;=$A$9,1,0)</f>
        <v/>
      </c>
    </row>
    <row r="177">
      <c r="AD177" s="13" t="n">
        <v>0.868</v>
      </c>
      <c r="AE177">
        <f>1-BINOMDIST('1 Les deux examens'!$B$30-1,'1 Les deux examens'!$B$5,AD177,1)</f>
        <v/>
      </c>
      <c r="AF177">
        <f>1-BINOMDIST('1 Les deux examens'!$B$34-1,'1 Les deux examens'!$B$8,AD177,1)</f>
        <v/>
      </c>
      <c r="AG177">
        <f>IF(AE177&gt;=1-'1 Les deux examens'!$B$11,1,0)</f>
        <v/>
      </c>
      <c r="AH177">
        <f>IF(AE177&gt;=$A$5,1,0)</f>
        <v/>
      </c>
      <c r="AI177">
        <f>IF(AF177&gt;=$A$5,1,0)</f>
        <v/>
      </c>
      <c r="AJ177">
        <f>IF(AE177&gt;=$A$6,1,0)</f>
        <v/>
      </c>
      <c r="AK177">
        <f>IF(AF177&gt;=$A$6,1,0)</f>
        <v/>
      </c>
      <c r="AL177">
        <f>IF(AE177&gt;=$A$7,1,0)</f>
        <v/>
      </c>
      <c r="AM177">
        <f>IF(AF177&gt;=$A$7,1,0)</f>
        <v/>
      </c>
      <c r="AN177">
        <f>IF(AE177&gt;=$A$8,1,0)</f>
        <v/>
      </c>
      <c r="AO177">
        <f>IF(AF177&gt;=$A$8,1,0)</f>
        <v/>
      </c>
      <c r="AP177">
        <f>IF(AE177&gt;=$A$9,1,0)</f>
        <v/>
      </c>
      <c r="AQ177">
        <f>IF(AF177&gt;=$A$9,1,0)</f>
        <v/>
      </c>
    </row>
    <row r="178">
      <c r="AD178" s="13" t="n">
        <v>0.871</v>
      </c>
      <c r="AE178">
        <f>1-BINOMDIST('1 Les deux examens'!$B$30-1,'1 Les deux examens'!$B$5,AD178,1)</f>
        <v/>
      </c>
      <c r="AF178">
        <f>1-BINOMDIST('1 Les deux examens'!$B$34-1,'1 Les deux examens'!$B$8,AD178,1)</f>
        <v/>
      </c>
      <c r="AG178">
        <f>IF(AE178&gt;=1-'1 Les deux examens'!$B$11,1,0)</f>
        <v/>
      </c>
      <c r="AH178">
        <f>IF(AE178&gt;=$A$5,1,0)</f>
        <v/>
      </c>
      <c r="AI178">
        <f>IF(AF178&gt;=$A$5,1,0)</f>
        <v/>
      </c>
      <c r="AJ178">
        <f>IF(AE178&gt;=$A$6,1,0)</f>
        <v/>
      </c>
      <c r="AK178">
        <f>IF(AF178&gt;=$A$6,1,0)</f>
        <v/>
      </c>
      <c r="AL178">
        <f>IF(AE178&gt;=$A$7,1,0)</f>
        <v/>
      </c>
      <c r="AM178">
        <f>IF(AF178&gt;=$A$7,1,0)</f>
        <v/>
      </c>
      <c r="AN178">
        <f>IF(AE178&gt;=$A$8,1,0)</f>
        <v/>
      </c>
      <c r="AO178">
        <f>IF(AF178&gt;=$A$8,1,0)</f>
        <v/>
      </c>
      <c r="AP178">
        <f>IF(AE178&gt;=$A$9,1,0)</f>
        <v/>
      </c>
      <c r="AQ178">
        <f>IF(AF178&gt;=$A$9,1,0)</f>
        <v/>
      </c>
    </row>
    <row r="179">
      <c r="AD179" s="13" t="n">
        <v>0.874</v>
      </c>
      <c r="AE179">
        <f>1-BINOMDIST('1 Les deux examens'!$B$30-1,'1 Les deux examens'!$B$5,AD179,1)</f>
        <v/>
      </c>
      <c r="AF179">
        <f>1-BINOMDIST('1 Les deux examens'!$B$34-1,'1 Les deux examens'!$B$8,AD179,1)</f>
        <v/>
      </c>
      <c r="AG179">
        <f>IF(AE179&gt;=1-'1 Les deux examens'!$B$11,1,0)</f>
        <v/>
      </c>
      <c r="AH179">
        <f>IF(AE179&gt;=$A$5,1,0)</f>
        <v/>
      </c>
      <c r="AI179">
        <f>IF(AF179&gt;=$A$5,1,0)</f>
        <v/>
      </c>
      <c r="AJ179">
        <f>IF(AE179&gt;=$A$6,1,0)</f>
        <v/>
      </c>
      <c r="AK179">
        <f>IF(AF179&gt;=$A$6,1,0)</f>
        <v/>
      </c>
      <c r="AL179">
        <f>IF(AE179&gt;=$A$7,1,0)</f>
        <v/>
      </c>
      <c r="AM179">
        <f>IF(AF179&gt;=$A$7,1,0)</f>
        <v/>
      </c>
      <c r="AN179">
        <f>IF(AE179&gt;=$A$8,1,0)</f>
        <v/>
      </c>
      <c r="AO179">
        <f>IF(AF179&gt;=$A$8,1,0)</f>
        <v/>
      </c>
      <c r="AP179">
        <f>IF(AE179&gt;=$A$9,1,0)</f>
        <v/>
      </c>
      <c r="AQ179">
        <f>IF(AF179&gt;=$A$9,1,0)</f>
        <v/>
      </c>
    </row>
    <row r="180">
      <c r="AD180" s="13" t="n">
        <v>0.877</v>
      </c>
      <c r="AE180">
        <f>1-BINOMDIST('1 Les deux examens'!$B$30-1,'1 Les deux examens'!$B$5,AD180,1)</f>
        <v/>
      </c>
      <c r="AF180">
        <f>1-BINOMDIST('1 Les deux examens'!$B$34-1,'1 Les deux examens'!$B$8,AD180,1)</f>
        <v/>
      </c>
      <c r="AG180">
        <f>IF(AE180&gt;=1-'1 Les deux examens'!$B$11,1,0)</f>
        <v/>
      </c>
      <c r="AH180">
        <f>IF(AE180&gt;=$A$5,1,0)</f>
        <v/>
      </c>
      <c r="AI180">
        <f>IF(AF180&gt;=$A$5,1,0)</f>
        <v/>
      </c>
      <c r="AJ180">
        <f>IF(AE180&gt;=$A$6,1,0)</f>
        <v/>
      </c>
      <c r="AK180">
        <f>IF(AF180&gt;=$A$6,1,0)</f>
        <v/>
      </c>
      <c r="AL180">
        <f>IF(AE180&gt;=$A$7,1,0)</f>
        <v/>
      </c>
      <c r="AM180">
        <f>IF(AF180&gt;=$A$7,1,0)</f>
        <v/>
      </c>
      <c r="AN180">
        <f>IF(AE180&gt;=$A$8,1,0)</f>
        <v/>
      </c>
      <c r="AO180">
        <f>IF(AF180&gt;=$A$8,1,0)</f>
        <v/>
      </c>
      <c r="AP180">
        <f>IF(AE180&gt;=$A$9,1,0)</f>
        <v/>
      </c>
      <c r="AQ180">
        <f>IF(AF180&gt;=$A$9,1,0)</f>
        <v/>
      </c>
    </row>
    <row r="181">
      <c r="AD181" s="13" t="n">
        <v>0.88</v>
      </c>
      <c r="AE181">
        <f>1-BINOMDIST('1 Les deux examens'!$B$30-1,'1 Les deux examens'!$B$5,AD181,1)</f>
        <v/>
      </c>
      <c r="AF181">
        <f>1-BINOMDIST('1 Les deux examens'!$B$34-1,'1 Les deux examens'!$B$8,AD181,1)</f>
        <v/>
      </c>
      <c r="AG181">
        <f>IF(AE181&gt;=1-'1 Les deux examens'!$B$11,1,0)</f>
        <v/>
      </c>
      <c r="AH181">
        <f>IF(AE181&gt;=$A$5,1,0)</f>
        <v/>
      </c>
      <c r="AI181">
        <f>IF(AF181&gt;=$A$5,1,0)</f>
        <v/>
      </c>
      <c r="AJ181">
        <f>IF(AE181&gt;=$A$6,1,0)</f>
        <v/>
      </c>
      <c r="AK181">
        <f>IF(AF181&gt;=$A$6,1,0)</f>
        <v/>
      </c>
      <c r="AL181">
        <f>IF(AE181&gt;=$A$7,1,0)</f>
        <v/>
      </c>
      <c r="AM181">
        <f>IF(AF181&gt;=$A$7,1,0)</f>
        <v/>
      </c>
      <c r="AN181">
        <f>IF(AE181&gt;=$A$8,1,0)</f>
        <v/>
      </c>
      <c r="AO181">
        <f>IF(AF181&gt;=$A$8,1,0)</f>
        <v/>
      </c>
      <c r="AP181">
        <f>IF(AE181&gt;=$A$9,1,0)</f>
        <v/>
      </c>
      <c r="AQ181">
        <f>IF(AF181&gt;=$A$9,1,0)</f>
        <v/>
      </c>
    </row>
    <row r="182">
      <c r="AD182" s="13" t="n">
        <v>0.883</v>
      </c>
      <c r="AE182">
        <f>1-BINOMDIST('1 Les deux examens'!$B$30-1,'1 Les deux examens'!$B$5,AD182,1)</f>
        <v/>
      </c>
      <c r="AF182">
        <f>1-BINOMDIST('1 Les deux examens'!$B$34-1,'1 Les deux examens'!$B$8,AD182,1)</f>
        <v/>
      </c>
      <c r="AG182">
        <f>IF(AE182&gt;=1-'1 Les deux examens'!$B$11,1,0)</f>
        <v/>
      </c>
      <c r="AH182">
        <f>IF(AE182&gt;=$A$5,1,0)</f>
        <v/>
      </c>
      <c r="AI182">
        <f>IF(AF182&gt;=$A$5,1,0)</f>
        <v/>
      </c>
      <c r="AJ182">
        <f>IF(AE182&gt;=$A$6,1,0)</f>
        <v/>
      </c>
      <c r="AK182">
        <f>IF(AF182&gt;=$A$6,1,0)</f>
        <v/>
      </c>
      <c r="AL182">
        <f>IF(AE182&gt;=$A$7,1,0)</f>
        <v/>
      </c>
      <c r="AM182">
        <f>IF(AF182&gt;=$A$7,1,0)</f>
        <v/>
      </c>
      <c r="AN182">
        <f>IF(AE182&gt;=$A$8,1,0)</f>
        <v/>
      </c>
      <c r="AO182">
        <f>IF(AF182&gt;=$A$8,1,0)</f>
        <v/>
      </c>
      <c r="AP182">
        <f>IF(AE182&gt;=$A$9,1,0)</f>
        <v/>
      </c>
      <c r="AQ182">
        <f>IF(AF182&gt;=$A$9,1,0)</f>
        <v/>
      </c>
    </row>
    <row r="183">
      <c r="AD183" s="13" t="n">
        <v>0.886</v>
      </c>
      <c r="AE183">
        <f>1-BINOMDIST('1 Les deux examens'!$B$30-1,'1 Les deux examens'!$B$5,AD183,1)</f>
        <v/>
      </c>
      <c r="AF183">
        <f>1-BINOMDIST('1 Les deux examens'!$B$34-1,'1 Les deux examens'!$B$8,AD183,1)</f>
        <v/>
      </c>
      <c r="AG183">
        <f>IF(AE183&gt;=1-'1 Les deux examens'!$B$11,1,0)</f>
        <v/>
      </c>
      <c r="AH183">
        <f>IF(AE183&gt;=$A$5,1,0)</f>
        <v/>
      </c>
      <c r="AI183">
        <f>IF(AF183&gt;=$A$5,1,0)</f>
        <v/>
      </c>
      <c r="AJ183">
        <f>IF(AE183&gt;=$A$6,1,0)</f>
        <v/>
      </c>
      <c r="AK183">
        <f>IF(AF183&gt;=$A$6,1,0)</f>
        <v/>
      </c>
      <c r="AL183">
        <f>IF(AE183&gt;=$A$7,1,0)</f>
        <v/>
      </c>
      <c r="AM183">
        <f>IF(AF183&gt;=$A$7,1,0)</f>
        <v/>
      </c>
      <c r="AN183">
        <f>IF(AE183&gt;=$A$8,1,0)</f>
        <v/>
      </c>
      <c r="AO183">
        <f>IF(AF183&gt;=$A$8,1,0)</f>
        <v/>
      </c>
      <c r="AP183">
        <f>IF(AE183&gt;=$A$9,1,0)</f>
        <v/>
      </c>
      <c r="AQ183">
        <f>IF(AF183&gt;=$A$9,1,0)</f>
        <v/>
      </c>
    </row>
    <row r="184">
      <c r="AD184" s="13" t="n">
        <v>0.889</v>
      </c>
      <c r="AE184">
        <f>1-BINOMDIST('1 Les deux examens'!$B$30-1,'1 Les deux examens'!$B$5,AD184,1)</f>
        <v/>
      </c>
      <c r="AF184">
        <f>1-BINOMDIST('1 Les deux examens'!$B$34-1,'1 Les deux examens'!$B$8,AD184,1)</f>
        <v/>
      </c>
      <c r="AG184">
        <f>IF(AE184&gt;=1-'1 Les deux examens'!$B$11,1,0)</f>
        <v/>
      </c>
      <c r="AH184">
        <f>IF(AE184&gt;=$A$5,1,0)</f>
        <v/>
      </c>
      <c r="AI184">
        <f>IF(AF184&gt;=$A$5,1,0)</f>
        <v/>
      </c>
      <c r="AJ184">
        <f>IF(AE184&gt;=$A$6,1,0)</f>
        <v/>
      </c>
      <c r="AK184">
        <f>IF(AF184&gt;=$A$6,1,0)</f>
        <v/>
      </c>
      <c r="AL184">
        <f>IF(AE184&gt;=$A$7,1,0)</f>
        <v/>
      </c>
      <c r="AM184">
        <f>IF(AF184&gt;=$A$7,1,0)</f>
        <v/>
      </c>
      <c r="AN184">
        <f>IF(AE184&gt;=$A$8,1,0)</f>
        <v/>
      </c>
      <c r="AO184">
        <f>IF(AF184&gt;=$A$8,1,0)</f>
        <v/>
      </c>
      <c r="AP184">
        <f>IF(AE184&gt;=$A$9,1,0)</f>
        <v/>
      </c>
      <c r="AQ184">
        <f>IF(AF184&gt;=$A$9,1,0)</f>
        <v/>
      </c>
    </row>
    <row r="185">
      <c r="AD185" s="13" t="n">
        <v>0.892</v>
      </c>
      <c r="AE185">
        <f>1-BINOMDIST('1 Les deux examens'!$B$30-1,'1 Les deux examens'!$B$5,AD185,1)</f>
        <v/>
      </c>
      <c r="AF185">
        <f>1-BINOMDIST('1 Les deux examens'!$B$34-1,'1 Les deux examens'!$B$8,AD185,1)</f>
        <v/>
      </c>
      <c r="AG185">
        <f>IF(AE185&gt;=1-'1 Les deux examens'!$B$11,1,0)</f>
        <v/>
      </c>
      <c r="AH185">
        <f>IF(AE185&gt;=$A$5,1,0)</f>
        <v/>
      </c>
      <c r="AI185">
        <f>IF(AF185&gt;=$A$5,1,0)</f>
        <v/>
      </c>
      <c r="AJ185">
        <f>IF(AE185&gt;=$A$6,1,0)</f>
        <v/>
      </c>
      <c r="AK185">
        <f>IF(AF185&gt;=$A$6,1,0)</f>
        <v/>
      </c>
      <c r="AL185">
        <f>IF(AE185&gt;=$A$7,1,0)</f>
        <v/>
      </c>
      <c r="AM185">
        <f>IF(AF185&gt;=$A$7,1,0)</f>
        <v/>
      </c>
      <c r="AN185">
        <f>IF(AE185&gt;=$A$8,1,0)</f>
        <v/>
      </c>
      <c r="AO185">
        <f>IF(AF185&gt;=$A$8,1,0)</f>
        <v/>
      </c>
      <c r="AP185">
        <f>IF(AE185&gt;=$A$9,1,0)</f>
        <v/>
      </c>
      <c r="AQ185">
        <f>IF(AF185&gt;=$A$9,1,0)</f>
        <v/>
      </c>
    </row>
    <row r="186">
      <c r="AD186" s="13" t="n">
        <v>0.895</v>
      </c>
      <c r="AE186">
        <f>1-BINOMDIST('1 Les deux examens'!$B$30-1,'1 Les deux examens'!$B$5,AD186,1)</f>
        <v/>
      </c>
      <c r="AF186">
        <f>1-BINOMDIST('1 Les deux examens'!$B$34-1,'1 Les deux examens'!$B$8,AD186,1)</f>
        <v/>
      </c>
      <c r="AG186">
        <f>IF(AE186&gt;=1-'1 Les deux examens'!$B$11,1,0)</f>
        <v/>
      </c>
      <c r="AH186">
        <f>IF(AE186&gt;=$A$5,1,0)</f>
        <v/>
      </c>
      <c r="AI186">
        <f>IF(AF186&gt;=$A$5,1,0)</f>
        <v/>
      </c>
      <c r="AJ186">
        <f>IF(AE186&gt;=$A$6,1,0)</f>
        <v/>
      </c>
      <c r="AK186">
        <f>IF(AF186&gt;=$A$6,1,0)</f>
        <v/>
      </c>
      <c r="AL186">
        <f>IF(AE186&gt;=$A$7,1,0)</f>
        <v/>
      </c>
      <c r="AM186">
        <f>IF(AF186&gt;=$A$7,1,0)</f>
        <v/>
      </c>
      <c r="AN186">
        <f>IF(AE186&gt;=$A$8,1,0)</f>
        <v/>
      </c>
      <c r="AO186">
        <f>IF(AF186&gt;=$A$8,1,0)</f>
        <v/>
      </c>
      <c r="AP186">
        <f>IF(AE186&gt;=$A$9,1,0)</f>
        <v/>
      </c>
      <c r="AQ186">
        <f>IF(AF186&gt;=$A$9,1,0)</f>
        <v/>
      </c>
    </row>
    <row r="187">
      <c r="AD187" s="13" t="n">
        <v>0.898</v>
      </c>
      <c r="AE187">
        <f>1-BINOMDIST('1 Les deux examens'!$B$30-1,'1 Les deux examens'!$B$5,AD187,1)</f>
        <v/>
      </c>
      <c r="AF187">
        <f>1-BINOMDIST('1 Les deux examens'!$B$34-1,'1 Les deux examens'!$B$8,AD187,1)</f>
        <v/>
      </c>
      <c r="AG187">
        <f>IF(AE187&gt;=1-'1 Les deux examens'!$B$11,1,0)</f>
        <v/>
      </c>
      <c r="AH187">
        <f>IF(AE187&gt;=$A$5,1,0)</f>
        <v/>
      </c>
      <c r="AI187">
        <f>IF(AF187&gt;=$A$5,1,0)</f>
        <v/>
      </c>
      <c r="AJ187">
        <f>IF(AE187&gt;=$A$6,1,0)</f>
        <v/>
      </c>
      <c r="AK187">
        <f>IF(AF187&gt;=$A$6,1,0)</f>
        <v/>
      </c>
      <c r="AL187">
        <f>IF(AE187&gt;=$A$7,1,0)</f>
        <v/>
      </c>
      <c r="AM187">
        <f>IF(AF187&gt;=$A$7,1,0)</f>
        <v/>
      </c>
      <c r="AN187">
        <f>IF(AE187&gt;=$A$8,1,0)</f>
        <v/>
      </c>
      <c r="AO187">
        <f>IF(AF187&gt;=$A$8,1,0)</f>
        <v/>
      </c>
      <c r="AP187">
        <f>IF(AE187&gt;=$A$9,1,0)</f>
        <v/>
      </c>
      <c r="AQ187">
        <f>IF(AF187&gt;=$A$9,1,0)</f>
        <v/>
      </c>
    </row>
    <row r="188">
      <c r="AD188" s="13" t="n">
        <v>0.901</v>
      </c>
      <c r="AE188">
        <f>1-BINOMDIST('1 Les deux examens'!$B$30-1,'1 Les deux examens'!$B$5,AD188,1)</f>
        <v/>
      </c>
      <c r="AF188">
        <f>1-BINOMDIST('1 Les deux examens'!$B$34-1,'1 Les deux examens'!$B$8,AD188,1)</f>
        <v/>
      </c>
      <c r="AG188">
        <f>IF(AE188&gt;=1-'1 Les deux examens'!$B$11,1,0)</f>
        <v/>
      </c>
      <c r="AH188">
        <f>IF(AE188&gt;=$A$5,1,0)</f>
        <v/>
      </c>
      <c r="AI188">
        <f>IF(AF188&gt;=$A$5,1,0)</f>
        <v/>
      </c>
      <c r="AJ188">
        <f>IF(AE188&gt;=$A$6,1,0)</f>
        <v/>
      </c>
      <c r="AK188">
        <f>IF(AF188&gt;=$A$6,1,0)</f>
        <v/>
      </c>
      <c r="AL188">
        <f>IF(AE188&gt;=$A$7,1,0)</f>
        <v/>
      </c>
      <c r="AM188">
        <f>IF(AF188&gt;=$A$7,1,0)</f>
        <v/>
      </c>
      <c r="AN188">
        <f>IF(AE188&gt;=$A$8,1,0)</f>
        <v/>
      </c>
      <c r="AO188">
        <f>IF(AF188&gt;=$A$8,1,0)</f>
        <v/>
      </c>
      <c r="AP188">
        <f>IF(AE188&gt;=$A$9,1,0)</f>
        <v/>
      </c>
      <c r="AQ188">
        <f>IF(AF188&gt;=$A$9,1,0)</f>
        <v/>
      </c>
    </row>
    <row r="189">
      <c r="AD189" s="13" t="n">
        <v>0.904</v>
      </c>
      <c r="AE189">
        <f>1-BINOMDIST('1 Les deux examens'!$B$30-1,'1 Les deux examens'!$B$5,AD189,1)</f>
        <v/>
      </c>
      <c r="AF189">
        <f>1-BINOMDIST('1 Les deux examens'!$B$34-1,'1 Les deux examens'!$B$8,AD189,1)</f>
        <v/>
      </c>
      <c r="AG189">
        <f>IF(AE189&gt;=1-'1 Les deux examens'!$B$11,1,0)</f>
        <v/>
      </c>
      <c r="AH189">
        <f>IF(AE189&gt;=$A$5,1,0)</f>
        <v/>
      </c>
      <c r="AI189">
        <f>IF(AF189&gt;=$A$5,1,0)</f>
        <v/>
      </c>
      <c r="AJ189">
        <f>IF(AE189&gt;=$A$6,1,0)</f>
        <v/>
      </c>
      <c r="AK189">
        <f>IF(AF189&gt;=$A$6,1,0)</f>
        <v/>
      </c>
      <c r="AL189">
        <f>IF(AE189&gt;=$A$7,1,0)</f>
        <v/>
      </c>
      <c r="AM189">
        <f>IF(AF189&gt;=$A$7,1,0)</f>
        <v/>
      </c>
      <c r="AN189">
        <f>IF(AE189&gt;=$A$8,1,0)</f>
        <v/>
      </c>
      <c r="AO189">
        <f>IF(AF189&gt;=$A$8,1,0)</f>
        <v/>
      </c>
      <c r="AP189">
        <f>IF(AE189&gt;=$A$9,1,0)</f>
        <v/>
      </c>
      <c r="AQ189">
        <f>IF(AF189&gt;=$A$9,1,0)</f>
        <v/>
      </c>
    </row>
    <row r="190">
      <c r="AD190" s="13" t="n">
        <v>0.907</v>
      </c>
      <c r="AE190">
        <f>1-BINOMDIST('1 Les deux examens'!$B$30-1,'1 Les deux examens'!$B$5,AD190,1)</f>
        <v/>
      </c>
      <c r="AF190">
        <f>1-BINOMDIST('1 Les deux examens'!$B$34-1,'1 Les deux examens'!$B$8,AD190,1)</f>
        <v/>
      </c>
      <c r="AG190">
        <f>IF(AE190&gt;=1-'1 Les deux examens'!$B$11,1,0)</f>
        <v/>
      </c>
      <c r="AH190">
        <f>IF(AE190&gt;=$A$5,1,0)</f>
        <v/>
      </c>
      <c r="AI190">
        <f>IF(AF190&gt;=$A$5,1,0)</f>
        <v/>
      </c>
      <c r="AJ190">
        <f>IF(AE190&gt;=$A$6,1,0)</f>
        <v/>
      </c>
      <c r="AK190">
        <f>IF(AF190&gt;=$A$6,1,0)</f>
        <v/>
      </c>
      <c r="AL190">
        <f>IF(AE190&gt;=$A$7,1,0)</f>
        <v/>
      </c>
      <c r="AM190">
        <f>IF(AF190&gt;=$A$7,1,0)</f>
        <v/>
      </c>
      <c r="AN190">
        <f>IF(AE190&gt;=$A$8,1,0)</f>
        <v/>
      </c>
      <c r="AO190">
        <f>IF(AF190&gt;=$A$8,1,0)</f>
        <v/>
      </c>
      <c r="AP190">
        <f>IF(AE190&gt;=$A$9,1,0)</f>
        <v/>
      </c>
      <c r="AQ190">
        <f>IF(AF190&gt;=$A$9,1,0)</f>
        <v/>
      </c>
    </row>
    <row r="191">
      <c r="AD191" s="13" t="n">
        <v>0.91</v>
      </c>
      <c r="AE191">
        <f>1-BINOMDIST('1 Les deux examens'!$B$30-1,'1 Les deux examens'!$B$5,AD191,1)</f>
        <v/>
      </c>
      <c r="AF191">
        <f>1-BINOMDIST('1 Les deux examens'!$B$34-1,'1 Les deux examens'!$B$8,AD191,1)</f>
        <v/>
      </c>
      <c r="AG191">
        <f>IF(AE191&gt;=1-'1 Les deux examens'!$B$11,1,0)</f>
        <v/>
      </c>
      <c r="AH191">
        <f>IF(AE191&gt;=$A$5,1,0)</f>
        <v/>
      </c>
      <c r="AI191">
        <f>IF(AF191&gt;=$A$5,1,0)</f>
        <v/>
      </c>
      <c r="AJ191">
        <f>IF(AE191&gt;=$A$6,1,0)</f>
        <v/>
      </c>
      <c r="AK191">
        <f>IF(AF191&gt;=$A$6,1,0)</f>
        <v/>
      </c>
      <c r="AL191">
        <f>IF(AE191&gt;=$A$7,1,0)</f>
        <v/>
      </c>
      <c r="AM191">
        <f>IF(AF191&gt;=$A$7,1,0)</f>
        <v/>
      </c>
      <c r="AN191">
        <f>IF(AE191&gt;=$A$8,1,0)</f>
        <v/>
      </c>
      <c r="AO191">
        <f>IF(AF191&gt;=$A$8,1,0)</f>
        <v/>
      </c>
      <c r="AP191">
        <f>IF(AE191&gt;=$A$9,1,0)</f>
        <v/>
      </c>
      <c r="AQ191">
        <f>IF(AF191&gt;=$A$9,1,0)</f>
        <v/>
      </c>
    </row>
    <row r="192">
      <c r="AD192" s="13" t="n">
        <v>0.913</v>
      </c>
      <c r="AE192">
        <f>1-BINOMDIST('1 Les deux examens'!$B$30-1,'1 Les deux examens'!$B$5,AD192,1)</f>
        <v/>
      </c>
      <c r="AF192">
        <f>1-BINOMDIST('1 Les deux examens'!$B$34-1,'1 Les deux examens'!$B$8,AD192,1)</f>
        <v/>
      </c>
      <c r="AG192">
        <f>IF(AE192&gt;=1-'1 Les deux examens'!$B$11,1,0)</f>
        <v/>
      </c>
      <c r="AH192">
        <f>IF(AE192&gt;=$A$5,1,0)</f>
        <v/>
      </c>
      <c r="AI192">
        <f>IF(AF192&gt;=$A$5,1,0)</f>
        <v/>
      </c>
      <c r="AJ192">
        <f>IF(AE192&gt;=$A$6,1,0)</f>
        <v/>
      </c>
      <c r="AK192">
        <f>IF(AF192&gt;=$A$6,1,0)</f>
        <v/>
      </c>
      <c r="AL192">
        <f>IF(AE192&gt;=$A$7,1,0)</f>
        <v/>
      </c>
      <c r="AM192">
        <f>IF(AF192&gt;=$A$7,1,0)</f>
        <v/>
      </c>
      <c r="AN192">
        <f>IF(AE192&gt;=$A$8,1,0)</f>
        <v/>
      </c>
      <c r="AO192">
        <f>IF(AF192&gt;=$A$8,1,0)</f>
        <v/>
      </c>
      <c r="AP192">
        <f>IF(AE192&gt;=$A$9,1,0)</f>
        <v/>
      </c>
      <c r="AQ192">
        <f>IF(AF192&gt;=$A$9,1,0)</f>
        <v/>
      </c>
    </row>
    <row r="193">
      <c r="AD193" s="13" t="n">
        <v>0.916</v>
      </c>
      <c r="AE193">
        <f>1-BINOMDIST('1 Les deux examens'!$B$30-1,'1 Les deux examens'!$B$5,AD193,1)</f>
        <v/>
      </c>
      <c r="AF193">
        <f>1-BINOMDIST('1 Les deux examens'!$B$34-1,'1 Les deux examens'!$B$8,AD193,1)</f>
        <v/>
      </c>
      <c r="AG193">
        <f>IF(AE193&gt;=1-'1 Les deux examens'!$B$11,1,0)</f>
        <v/>
      </c>
      <c r="AH193">
        <f>IF(AE193&gt;=$A$5,1,0)</f>
        <v/>
      </c>
      <c r="AI193">
        <f>IF(AF193&gt;=$A$5,1,0)</f>
        <v/>
      </c>
      <c r="AJ193">
        <f>IF(AE193&gt;=$A$6,1,0)</f>
        <v/>
      </c>
      <c r="AK193">
        <f>IF(AF193&gt;=$A$6,1,0)</f>
        <v/>
      </c>
      <c r="AL193">
        <f>IF(AE193&gt;=$A$7,1,0)</f>
        <v/>
      </c>
      <c r="AM193">
        <f>IF(AF193&gt;=$A$7,1,0)</f>
        <v/>
      </c>
      <c r="AN193">
        <f>IF(AE193&gt;=$A$8,1,0)</f>
        <v/>
      </c>
      <c r="AO193">
        <f>IF(AF193&gt;=$A$8,1,0)</f>
        <v/>
      </c>
      <c r="AP193">
        <f>IF(AE193&gt;=$A$9,1,0)</f>
        <v/>
      </c>
      <c r="AQ193">
        <f>IF(AF193&gt;=$A$9,1,0)</f>
        <v/>
      </c>
    </row>
    <row r="194">
      <c r="AD194" s="13" t="n">
        <v>0.919</v>
      </c>
      <c r="AE194">
        <f>1-BINOMDIST('1 Les deux examens'!$B$30-1,'1 Les deux examens'!$B$5,AD194,1)</f>
        <v/>
      </c>
      <c r="AF194">
        <f>1-BINOMDIST('1 Les deux examens'!$B$34-1,'1 Les deux examens'!$B$8,AD194,1)</f>
        <v/>
      </c>
      <c r="AG194">
        <f>IF(AE194&gt;=1-'1 Les deux examens'!$B$11,1,0)</f>
        <v/>
      </c>
      <c r="AH194">
        <f>IF(AE194&gt;=$A$5,1,0)</f>
        <v/>
      </c>
      <c r="AI194">
        <f>IF(AF194&gt;=$A$5,1,0)</f>
        <v/>
      </c>
      <c r="AJ194">
        <f>IF(AE194&gt;=$A$6,1,0)</f>
        <v/>
      </c>
      <c r="AK194">
        <f>IF(AF194&gt;=$A$6,1,0)</f>
        <v/>
      </c>
      <c r="AL194">
        <f>IF(AE194&gt;=$A$7,1,0)</f>
        <v/>
      </c>
      <c r="AM194">
        <f>IF(AF194&gt;=$A$7,1,0)</f>
        <v/>
      </c>
      <c r="AN194">
        <f>IF(AE194&gt;=$A$8,1,0)</f>
        <v/>
      </c>
      <c r="AO194">
        <f>IF(AF194&gt;=$A$8,1,0)</f>
        <v/>
      </c>
      <c r="AP194">
        <f>IF(AE194&gt;=$A$9,1,0)</f>
        <v/>
      </c>
      <c r="AQ194">
        <f>IF(AF194&gt;=$A$9,1,0)</f>
        <v/>
      </c>
    </row>
    <row r="195">
      <c r="AD195" s="13" t="n">
        <v>0.922</v>
      </c>
      <c r="AE195">
        <f>1-BINOMDIST('1 Les deux examens'!$B$30-1,'1 Les deux examens'!$B$5,AD195,1)</f>
        <v/>
      </c>
      <c r="AF195">
        <f>1-BINOMDIST('1 Les deux examens'!$B$34-1,'1 Les deux examens'!$B$8,AD195,1)</f>
        <v/>
      </c>
      <c r="AG195">
        <f>IF(AE195&gt;=1-'1 Les deux examens'!$B$11,1,0)</f>
        <v/>
      </c>
      <c r="AH195">
        <f>IF(AE195&gt;=$A$5,1,0)</f>
        <v/>
      </c>
      <c r="AI195">
        <f>IF(AF195&gt;=$A$5,1,0)</f>
        <v/>
      </c>
      <c r="AJ195">
        <f>IF(AE195&gt;=$A$6,1,0)</f>
        <v/>
      </c>
      <c r="AK195">
        <f>IF(AF195&gt;=$A$6,1,0)</f>
        <v/>
      </c>
      <c r="AL195">
        <f>IF(AE195&gt;=$A$7,1,0)</f>
        <v/>
      </c>
      <c r="AM195">
        <f>IF(AF195&gt;=$A$7,1,0)</f>
        <v/>
      </c>
      <c r="AN195">
        <f>IF(AE195&gt;=$A$8,1,0)</f>
        <v/>
      </c>
      <c r="AO195">
        <f>IF(AF195&gt;=$A$8,1,0)</f>
        <v/>
      </c>
      <c r="AP195">
        <f>IF(AE195&gt;=$A$9,1,0)</f>
        <v/>
      </c>
      <c r="AQ195">
        <f>IF(AF195&gt;=$A$9,1,0)</f>
        <v/>
      </c>
    </row>
    <row r="196">
      <c r="AD196" s="13" t="n">
        <v>0.925</v>
      </c>
      <c r="AE196">
        <f>1-BINOMDIST('1 Les deux examens'!$B$30-1,'1 Les deux examens'!$B$5,AD196,1)</f>
        <v/>
      </c>
      <c r="AF196">
        <f>1-BINOMDIST('1 Les deux examens'!$B$34-1,'1 Les deux examens'!$B$8,AD196,1)</f>
        <v/>
      </c>
      <c r="AG196">
        <f>IF(AE196&gt;=1-'1 Les deux examens'!$B$11,1,0)</f>
        <v/>
      </c>
      <c r="AH196">
        <f>IF(AE196&gt;=$A$5,1,0)</f>
        <v/>
      </c>
      <c r="AI196">
        <f>IF(AF196&gt;=$A$5,1,0)</f>
        <v/>
      </c>
      <c r="AJ196">
        <f>IF(AE196&gt;=$A$6,1,0)</f>
        <v/>
      </c>
      <c r="AK196">
        <f>IF(AF196&gt;=$A$6,1,0)</f>
        <v/>
      </c>
      <c r="AL196">
        <f>IF(AE196&gt;=$A$7,1,0)</f>
        <v/>
      </c>
      <c r="AM196">
        <f>IF(AF196&gt;=$A$7,1,0)</f>
        <v/>
      </c>
      <c r="AN196">
        <f>IF(AE196&gt;=$A$8,1,0)</f>
        <v/>
      </c>
      <c r="AO196">
        <f>IF(AF196&gt;=$A$8,1,0)</f>
        <v/>
      </c>
      <c r="AP196">
        <f>IF(AE196&gt;=$A$9,1,0)</f>
        <v/>
      </c>
      <c r="AQ196">
        <f>IF(AF196&gt;=$A$9,1,0)</f>
        <v/>
      </c>
    </row>
    <row r="197">
      <c r="AD197" s="13" t="n">
        <v>0.928</v>
      </c>
      <c r="AE197">
        <f>1-BINOMDIST('1 Les deux examens'!$B$30-1,'1 Les deux examens'!$B$5,AD197,1)</f>
        <v/>
      </c>
      <c r="AF197">
        <f>1-BINOMDIST('1 Les deux examens'!$B$34-1,'1 Les deux examens'!$B$8,AD197,1)</f>
        <v/>
      </c>
      <c r="AG197">
        <f>IF(AE197&gt;=1-'1 Les deux examens'!$B$11,1,0)</f>
        <v/>
      </c>
      <c r="AH197">
        <f>IF(AE197&gt;=$A$5,1,0)</f>
        <v/>
      </c>
      <c r="AI197">
        <f>IF(AF197&gt;=$A$5,1,0)</f>
        <v/>
      </c>
      <c r="AJ197">
        <f>IF(AE197&gt;=$A$6,1,0)</f>
        <v/>
      </c>
      <c r="AK197">
        <f>IF(AF197&gt;=$A$6,1,0)</f>
        <v/>
      </c>
      <c r="AL197">
        <f>IF(AE197&gt;=$A$7,1,0)</f>
        <v/>
      </c>
      <c r="AM197">
        <f>IF(AF197&gt;=$A$7,1,0)</f>
        <v/>
      </c>
      <c r="AN197">
        <f>IF(AE197&gt;=$A$8,1,0)</f>
        <v/>
      </c>
      <c r="AO197">
        <f>IF(AF197&gt;=$A$8,1,0)</f>
        <v/>
      </c>
      <c r="AP197">
        <f>IF(AE197&gt;=$A$9,1,0)</f>
        <v/>
      </c>
      <c r="AQ197">
        <f>IF(AF197&gt;=$A$9,1,0)</f>
        <v/>
      </c>
    </row>
    <row r="198">
      <c r="AD198" s="13" t="n">
        <v>0.931</v>
      </c>
      <c r="AE198">
        <f>1-BINOMDIST('1 Les deux examens'!$B$30-1,'1 Les deux examens'!$B$5,AD198,1)</f>
        <v/>
      </c>
      <c r="AF198">
        <f>1-BINOMDIST('1 Les deux examens'!$B$34-1,'1 Les deux examens'!$B$8,AD198,1)</f>
        <v/>
      </c>
      <c r="AG198">
        <f>IF(AE198&gt;=1-'1 Les deux examens'!$B$11,1,0)</f>
        <v/>
      </c>
      <c r="AH198">
        <f>IF(AE198&gt;=$A$5,1,0)</f>
        <v/>
      </c>
      <c r="AI198">
        <f>IF(AF198&gt;=$A$5,1,0)</f>
        <v/>
      </c>
      <c r="AJ198">
        <f>IF(AE198&gt;=$A$6,1,0)</f>
        <v/>
      </c>
      <c r="AK198">
        <f>IF(AF198&gt;=$A$6,1,0)</f>
        <v/>
      </c>
      <c r="AL198">
        <f>IF(AE198&gt;=$A$7,1,0)</f>
        <v/>
      </c>
      <c r="AM198">
        <f>IF(AF198&gt;=$A$7,1,0)</f>
        <v/>
      </c>
      <c r="AN198">
        <f>IF(AE198&gt;=$A$8,1,0)</f>
        <v/>
      </c>
      <c r="AO198">
        <f>IF(AF198&gt;=$A$8,1,0)</f>
        <v/>
      </c>
      <c r="AP198">
        <f>IF(AE198&gt;=$A$9,1,0)</f>
        <v/>
      </c>
      <c r="AQ198">
        <f>IF(AF198&gt;=$A$9,1,0)</f>
        <v/>
      </c>
    </row>
    <row r="199">
      <c r="AD199" s="13" t="n">
        <v>0.9340000000000001</v>
      </c>
      <c r="AE199">
        <f>1-BINOMDIST('1 Les deux examens'!$B$30-1,'1 Les deux examens'!$B$5,AD199,1)</f>
        <v/>
      </c>
      <c r="AF199">
        <f>1-BINOMDIST('1 Les deux examens'!$B$34-1,'1 Les deux examens'!$B$8,AD199,1)</f>
        <v/>
      </c>
      <c r="AG199">
        <f>IF(AE199&gt;=1-'1 Les deux examens'!$B$11,1,0)</f>
        <v/>
      </c>
      <c r="AH199">
        <f>IF(AE199&gt;=$A$5,1,0)</f>
        <v/>
      </c>
      <c r="AI199">
        <f>IF(AF199&gt;=$A$5,1,0)</f>
        <v/>
      </c>
      <c r="AJ199">
        <f>IF(AE199&gt;=$A$6,1,0)</f>
        <v/>
      </c>
      <c r="AK199">
        <f>IF(AF199&gt;=$A$6,1,0)</f>
        <v/>
      </c>
      <c r="AL199">
        <f>IF(AE199&gt;=$A$7,1,0)</f>
        <v/>
      </c>
      <c r="AM199">
        <f>IF(AF199&gt;=$A$7,1,0)</f>
        <v/>
      </c>
      <c r="AN199">
        <f>IF(AE199&gt;=$A$8,1,0)</f>
        <v/>
      </c>
      <c r="AO199">
        <f>IF(AF199&gt;=$A$8,1,0)</f>
        <v/>
      </c>
      <c r="AP199">
        <f>IF(AE199&gt;=$A$9,1,0)</f>
        <v/>
      </c>
      <c r="AQ199">
        <f>IF(AF199&gt;=$A$9,1,0)</f>
        <v/>
      </c>
    </row>
    <row r="200">
      <c r="AD200" s="13" t="n">
        <v>0.9370000000000001</v>
      </c>
      <c r="AE200">
        <f>1-BINOMDIST('1 Les deux examens'!$B$30-1,'1 Les deux examens'!$B$5,AD200,1)</f>
        <v/>
      </c>
      <c r="AF200">
        <f>1-BINOMDIST('1 Les deux examens'!$B$34-1,'1 Les deux examens'!$B$8,AD200,1)</f>
        <v/>
      </c>
      <c r="AG200">
        <f>IF(AE200&gt;=1-'1 Les deux examens'!$B$11,1,0)</f>
        <v/>
      </c>
      <c r="AH200">
        <f>IF(AE200&gt;=$A$5,1,0)</f>
        <v/>
      </c>
      <c r="AI200">
        <f>IF(AF200&gt;=$A$5,1,0)</f>
        <v/>
      </c>
      <c r="AJ200">
        <f>IF(AE200&gt;=$A$6,1,0)</f>
        <v/>
      </c>
      <c r="AK200">
        <f>IF(AF200&gt;=$A$6,1,0)</f>
        <v/>
      </c>
      <c r="AL200">
        <f>IF(AE200&gt;=$A$7,1,0)</f>
        <v/>
      </c>
      <c r="AM200">
        <f>IF(AF200&gt;=$A$7,1,0)</f>
        <v/>
      </c>
      <c r="AN200">
        <f>IF(AE200&gt;=$A$8,1,0)</f>
        <v/>
      </c>
      <c r="AO200">
        <f>IF(AF200&gt;=$A$8,1,0)</f>
        <v/>
      </c>
      <c r="AP200">
        <f>IF(AE200&gt;=$A$9,1,0)</f>
        <v/>
      </c>
      <c r="AQ200">
        <f>IF(AF200&gt;=$A$9,1,0)</f>
        <v/>
      </c>
    </row>
    <row r="201">
      <c r="AD201" s="13" t="n">
        <v>0.9399999999999999</v>
      </c>
      <c r="AE201">
        <f>1-BINOMDIST('1 Les deux examens'!$B$30-1,'1 Les deux examens'!$B$5,AD201,1)</f>
        <v/>
      </c>
      <c r="AF201">
        <f>1-BINOMDIST('1 Les deux examens'!$B$34-1,'1 Les deux examens'!$B$8,AD201,1)</f>
        <v/>
      </c>
      <c r="AG201">
        <f>IF(AE201&gt;=1-'1 Les deux examens'!$B$11,1,0)</f>
        <v/>
      </c>
      <c r="AH201">
        <f>IF(AE201&gt;=$A$5,1,0)</f>
        <v/>
      </c>
      <c r="AI201">
        <f>IF(AF201&gt;=$A$5,1,0)</f>
        <v/>
      </c>
      <c r="AJ201">
        <f>IF(AE201&gt;=$A$6,1,0)</f>
        <v/>
      </c>
      <c r="AK201">
        <f>IF(AF201&gt;=$A$6,1,0)</f>
        <v/>
      </c>
      <c r="AL201">
        <f>IF(AE201&gt;=$A$7,1,0)</f>
        <v/>
      </c>
      <c r="AM201">
        <f>IF(AF201&gt;=$A$7,1,0)</f>
        <v/>
      </c>
      <c r="AN201">
        <f>IF(AE201&gt;=$A$8,1,0)</f>
        <v/>
      </c>
      <c r="AO201">
        <f>IF(AF201&gt;=$A$8,1,0)</f>
        <v/>
      </c>
      <c r="AP201">
        <f>IF(AE201&gt;=$A$9,1,0)</f>
        <v/>
      </c>
      <c r="AQ201">
        <f>IF(AF201&gt;=$A$9,1,0)</f>
        <v/>
      </c>
    </row>
    <row r="202">
      <c r="AD202" s="13" t="n">
        <v>0.9429999999999999</v>
      </c>
      <c r="AE202">
        <f>1-BINOMDIST('1 Les deux examens'!$B$30-1,'1 Les deux examens'!$B$5,AD202,1)</f>
        <v/>
      </c>
      <c r="AF202">
        <f>1-BINOMDIST('1 Les deux examens'!$B$34-1,'1 Les deux examens'!$B$8,AD202,1)</f>
        <v/>
      </c>
      <c r="AG202">
        <f>IF(AE202&gt;=1-'1 Les deux examens'!$B$11,1,0)</f>
        <v/>
      </c>
      <c r="AH202">
        <f>IF(AE202&gt;=$A$5,1,0)</f>
        <v/>
      </c>
      <c r="AI202">
        <f>IF(AF202&gt;=$A$5,1,0)</f>
        <v/>
      </c>
      <c r="AJ202">
        <f>IF(AE202&gt;=$A$6,1,0)</f>
        <v/>
      </c>
      <c r="AK202">
        <f>IF(AF202&gt;=$A$6,1,0)</f>
        <v/>
      </c>
      <c r="AL202">
        <f>IF(AE202&gt;=$A$7,1,0)</f>
        <v/>
      </c>
      <c r="AM202">
        <f>IF(AF202&gt;=$A$7,1,0)</f>
        <v/>
      </c>
      <c r="AN202">
        <f>IF(AE202&gt;=$A$8,1,0)</f>
        <v/>
      </c>
      <c r="AO202">
        <f>IF(AF202&gt;=$A$8,1,0)</f>
        <v/>
      </c>
      <c r="AP202">
        <f>IF(AE202&gt;=$A$9,1,0)</f>
        <v/>
      </c>
      <c r="AQ202">
        <f>IF(AF202&gt;=$A$9,1,0)</f>
        <v/>
      </c>
    </row>
    <row r="203">
      <c r="AD203" s="13" t="n">
        <v>0.946</v>
      </c>
      <c r="AE203">
        <f>1-BINOMDIST('1 Les deux examens'!$B$30-1,'1 Les deux examens'!$B$5,AD203,1)</f>
        <v/>
      </c>
      <c r="AF203">
        <f>1-BINOMDIST('1 Les deux examens'!$B$34-1,'1 Les deux examens'!$B$8,AD203,1)</f>
        <v/>
      </c>
      <c r="AG203">
        <f>IF(AE203&gt;=1-'1 Les deux examens'!$B$11,1,0)</f>
        <v/>
      </c>
      <c r="AH203">
        <f>IF(AE203&gt;=$A$5,1,0)</f>
        <v/>
      </c>
      <c r="AI203">
        <f>IF(AF203&gt;=$A$5,1,0)</f>
        <v/>
      </c>
      <c r="AJ203">
        <f>IF(AE203&gt;=$A$6,1,0)</f>
        <v/>
      </c>
      <c r="AK203">
        <f>IF(AF203&gt;=$A$6,1,0)</f>
        <v/>
      </c>
      <c r="AL203">
        <f>IF(AE203&gt;=$A$7,1,0)</f>
        <v/>
      </c>
      <c r="AM203">
        <f>IF(AF203&gt;=$A$7,1,0)</f>
        <v/>
      </c>
      <c r="AN203">
        <f>IF(AE203&gt;=$A$8,1,0)</f>
        <v/>
      </c>
      <c r="AO203">
        <f>IF(AF203&gt;=$A$8,1,0)</f>
        <v/>
      </c>
      <c r="AP203">
        <f>IF(AE203&gt;=$A$9,1,0)</f>
        <v/>
      </c>
      <c r="AQ203">
        <f>IF(AF203&gt;=$A$9,1,0)</f>
        <v/>
      </c>
    </row>
    <row r="204">
      <c r="AD204" s="13" t="n">
        <v>0.949</v>
      </c>
      <c r="AE204">
        <f>1-BINOMDIST('1 Les deux examens'!$B$30-1,'1 Les deux examens'!$B$5,AD204,1)</f>
        <v/>
      </c>
      <c r="AF204">
        <f>1-BINOMDIST('1 Les deux examens'!$B$34-1,'1 Les deux examens'!$B$8,AD204,1)</f>
        <v/>
      </c>
      <c r="AG204">
        <f>IF(AE204&gt;=1-'1 Les deux examens'!$B$11,1,0)</f>
        <v/>
      </c>
      <c r="AH204">
        <f>IF(AE204&gt;=$A$5,1,0)</f>
        <v/>
      </c>
      <c r="AI204">
        <f>IF(AF204&gt;=$A$5,1,0)</f>
        <v/>
      </c>
      <c r="AJ204">
        <f>IF(AE204&gt;=$A$6,1,0)</f>
        <v/>
      </c>
      <c r="AK204">
        <f>IF(AF204&gt;=$A$6,1,0)</f>
        <v/>
      </c>
      <c r="AL204">
        <f>IF(AE204&gt;=$A$7,1,0)</f>
        <v/>
      </c>
      <c r="AM204">
        <f>IF(AF204&gt;=$A$7,1,0)</f>
        <v/>
      </c>
      <c r="AN204">
        <f>IF(AE204&gt;=$A$8,1,0)</f>
        <v/>
      </c>
      <c r="AO204">
        <f>IF(AF204&gt;=$A$8,1,0)</f>
        <v/>
      </c>
      <c r="AP204">
        <f>IF(AE204&gt;=$A$9,1,0)</f>
        <v/>
      </c>
      <c r="AQ204">
        <f>IF(AF204&gt;=$A$9,1,0)</f>
        <v/>
      </c>
    </row>
    <row r="205">
      <c r="AD205" s="13" t="n">
        <v>0.952</v>
      </c>
      <c r="AE205">
        <f>1-BINOMDIST('1 Les deux examens'!$B$30-1,'1 Les deux examens'!$B$5,AD205,1)</f>
        <v/>
      </c>
      <c r="AF205">
        <f>1-BINOMDIST('1 Les deux examens'!$B$34-1,'1 Les deux examens'!$B$8,AD205,1)</f>
        <v/>
      </c>
      <c r="AG205">
        <f>IF(AE205&gt;=1-'1 Les deux examens'!$B$11,1,0)</f>
        <v/>
      </c>
      <c r="AH205">
        <f>IF(AE205&gt;=$A$5,1,0)</f>
        <v/>
      </c>
      <c r="AI205">
        <f>IF(AF205&gt;=$A$5,1,0)</f>
        <v/>
      </c>
      <c r="AJ205">
        <f>IF(AE205&gt;=$A$6,1,0)</f>
        <v/>
      </c>
      <c r="AK205">
        <f>IF(AF205&gt;=$A$6,1,0)</f>
        <v/>
      </c>
      <c r="AL205">
        <f>IF(AE205&gt;=$A$7,1,0)</f>
        <v/>
      </c>
      <c r="AM205">
        <f>IF(AF205&gt;=$A$7,1,0)</f>
        <v/>
      </c>
      <c r="AN205">
        <f>IF(AE205&gt;=$A$8,1,0)</f>
        <v/>
      </c>
      <c r="AO205">
        <f>IF(AF205&gt;=$A$8,1,0)</f>
        <v/>
      </c>
      <c r="AP205">
        <f>IF(AE205&gt;=$A$9,1,0)</f>
        <v/>
      </c>
      <c r="AQ205">
        <f>IF(AF205&gt;=$A$9,1,0)</f>
        <v/>
      </c>
    </row>
    <row r="206">
      <c r="AD206" s="13" t="n">
        <v>0.955</v>
      </c>
      <c r="AE206">
        <f>1-BINOMDIST('1 Les deux examens'!$B$30-1,'1 Les deux examens'!$B$5,AD206,1)</f>
        <v/>
      </c>
      <c r="AF206">
        <f>1-BINOMDIST('1 Les deux examens'!$B$34-1,'1 Les deux examens'!$B$8,AD206,1)</f>
        <v/>
      </c>
      <c r="AG206">
        <f>IF(AE206&gt;=1-'1 Les deux examens'!$B$11,1,0)</f>
        <v/>
      </c>
      <c r="AH206">
        <f>IF(AE206&gt;=$A$5,1,0)</f>
        <v/>
      </c>
      <c r="AI206">
        <f>IF(AF206&gt;=$A$5,1,0)</f>
        <v/>
      </c>
      <c r="AJ206">
        <f>IF(AE206&gt;=$A$6,1,0)</f>
        <v/>
      </c>
      <c r="AK206">
        <f>IF(AF206&gt;=$A$6,1,0)</f>
        <v/>
      </c>
      <c r="AL206">
        <f>IF(AE206&gt;=$A$7,1,0)</f>
        <v/>
      </c>
      <c r="AM206">
        <f>IF(AF206&gt;=$A$7,1,0)</f>
        <v/>
      </c>
      <c r="AN206">
        <f>IF(AE206&gt;=$A$8,1,0)</f>
        <v/>
      </c>
      <c r="AO206">
        <f>IF(AF206&gt;=$A$8,1,0)</f>
        <v/>
      </c>
      <c r="AP206">
        <f>IF(AE206&gt;=$A$9,1,0)</f>
        <v/>
      </c>
      <c r="AQ206">
        <f>IF(AF206&gt;=$A$9,1,0)</f>
        <v/>
      </c>
    </row>
    <row r="207">
      <c r="AD207" s="13" t="n">
        <v>0.958</v>
      </c>
      <c r="AE207">
        <f>1-BINOMDIST('1 Les deux examens'!$B$30-1,'1 Les deux examens'!$B$5,AD207,1)</f>
        <v/>
      </c>
      <c r="AF207">
        <f>1-BINOMDIST('1 Les deux examens'!$B$34-1,'1 Les deux examens'!$B$8,AD207,1)</f>
        <v/>
      </c>
      <c r="AG207">
        <f>IF(AE207&gt;=1-'1 Les deux examens'!$B$11,1,0)</f>
        <v/>
      </c>
      <c r="AH207">
        <f>IF(AE207&gt;=$A$5,1,0)</f>
        <v/>
      </c>
      <c r="AI207">
        <f>IF(AF207&gt;=$A$5,1,0)</f>
        <v/>
      </c>
      <c r="AJ207">
        <f>IF(AE207&gt;=$A$6,1,0)</f>
        <v/>
      </c>
      <c r="AK207">
        <f>IF(AF207&gt;=$A$6,1,0)</f>
        <v/>
      </c>
      <c r="AL207">
        <f>IF(AE207&gt;=$A$7,1,0)</f>
        <v/>
      </c>
      <c r="AM207">
        <f>IF(AF207&gt;=$A$7,1,0)</f>
        <v/>
      </c>
      <c r="AN207">
        <f>IF(AE207&gt;=$A$8,1,0)</f>
        <v/>
      </c>
      <c r="AO207">
        <f>IF(AF207&gt;=$A$8,1,0)</f>
        <v/>
      </c>
      <c r="AP207">
        <f>IF(AE207&gt;=$A$9,1,0)</f>
        <v/>
      </c>
      <c r="AQ207">
        <f>IF(AF207&gt;=$A$9,1,0)</f>
        <v/>
      </c>
    </row>
    <row r="208">
      <c r="AD208" s="13" t="n">
        <v>0.961</v>
      </c>
      <c r="AE208">
        <f>1-BINOMDIST('1 Les deux examens'!$B$30-1,'1 Les deux examens'!$B$5,AD208,1)</f>
        <v/>
      </c>
      <c r="AF208">
        <f>1-BINOMDIST('1 Les deux examens'!$B$34-1,'1 Les deux examens'!$B$8,AD208,1)</f>
        <v/>
      </c>
      <c r="AG208">
        <f>IF(AE208&gt;=1-'1 Les deux examens'!$B$11,1,0)</f>
        <v/>
      </c>
      <c r="AH208">
        <f>IF(AE208&gt;=$A$5,1,0)</f>
        <v/>
      </c>
      <c r="AI208">
        <f>IF(AF208&gt;=$A$5,1,0)</f>
        <v/>
      </c>
      <c r="AJ208">
        <f>IF(AE208&gt;=$A$6,1,0)</f>
        <v/>
      </c>
      <c r="AK208">
        <f>IF(AF208&gt;=$A$6,1,0)</f>
        <v/>
      </c>
      <c r="AL208">
        <f>IF(AE208&gt;=$A$7,1,0)</f>
        <v/>
      </c>
      <c r="AM208">
        <f>IF(AF208&gt;=$A$7,1,0)</f>
        <v/>
      </c>
      <c r="AN208">
        <f>IF(AE208&gt;=$A$8,1,0)</f>
        <v/>
      </c>
      <c r="AO208">
        <f>IF(AF208&gt;=$A$8,1,0)</f>
        <v/>
      </c>
      <c r="AP208">
        <f>IF(AE208&gt;=$A$9,1,0)</f>
        <v/>
      </c>
      <c r="AQ208">
        <f>IF(AF208&gt;=$A$9,1,0)</f>
        <v/>
      </c>
    </row>
    <row r="209">
      <c r="AD209" s="13" t="n">
        <v>0.964</v>
      </c>
      <c r="AE209">
        <f>1-BINOMDIST('1 Les deux examens'!$B$30-1,'1 Les deux examens'!$B$5,AD209,1)</f>
        <v/>
      </c>
      <c r="AF209">
        <f>1-BINOMDIST('1 Les deux examens'!$B$34-1,'1 Les deux examens'!$B$8,AD209,1)</f>
        <v/>
      </c>
      <c r="AG209">
        <f>IF(AE209&gt;=1-'1 Les deux examens'!$B$11,1,0)</f>
        <v/>
      </c>
      <c r="AH209">
        <f>IF(AE209&gt;=$A$5,1,0)</f>
        <v/>
      </c>
      <c r="AI209">
        <f>IF(AF209&gt;=$A$5,1,0)</f>
        <v/>
      </c>
      <c r="AJ209">
        <f>IF(AE209&gt;=$A$6,1,0)</f>
        <v/>
      </c>
      <c r="AK209">
        <f>IF(AF209&gt;=$A$6,1,0)</f>
        <v/>
      </c>
      <c r="AL209">
        <f>IF(AE209&gt;=$A$7,1,0)</f>
        <v/>
      </c>
      <c r="AM209">
        <f>IF(AF209&gt;=$A$7,1,0)</f>
        <v/>
      </c>
      <c r="AN209">
        <f>IF(AE209&gt;=$A$8,1,0)</f>
        <v/>
      </c>
      <c r="AO209">
        <f>IF(AF209&gt;=$A$8,1,0)</f>
        <v/>
      </c>
      <c r="AP209">
        <f>IF(AE209&gt;=$A$9,1,0)</f>
        <v/>
      </c>
      <c r="AQ209">
        <f>IF(AF209&gt;=$A$9,1,0)</f>
        <v/>
      </c>
    </row>
    <row r="210">
      <c r="AD210" s="13" t="n">
        <v>0.967</v>
      </c>
      <c r="AE210">
        <f>1-BINOMDIST('1 Les deux examens'!$B$30-1,'1 Les deux examens'!$B$5,AD210,1)</f>
        <v/>
      </c>
      <c r="AF210">
        <f>1-BINOMDIST('1 Les deux examens'!$B$34-1,'1 Les deux examens'!$B$8,AD210,1)</f>
        <v/>
      </c>
      <c r="AG210">
        <f>IF(AE210&gt;=1-'1 Les deux examens'!$B$11,1,0)</f>
        <v/>
      </c>
      <c r="AH210">
        <f>IF(AE210&gt;=$A$5,1,0)</f>
        <v/>
      </c>
      <c r="AI210">
        <f>IF(AF210&gt;=$A$5,1,0)</f>
        <v/>
      </c>
      <c r="AJ210">
        <f>IF(AE210&gt;=$A$6,1,0)</f>
        <v/>
      </c>
      <c r="AK210">
        <f>IF(AF210&gt;=$A$6,1,0)</f>
        <v/>
      </c>
      <c r="AL210">
        <f>IF(AE210&gt;=$A$7,1,0)</f>
        <v/>
      </c>
      <c r="AM210">
        <f>IF(AF210&gt;=$A$7,1,0)</f>
        <v/>
      </c>
      <c r="AN210">
        <f>IF(AE210&gt;=$A$8,1,0)</f>
        <v/>
      </c>
      <c r="AO210">
        <f>IF(AF210&gt;=$A$8,1,0)</f>
        <v/>
      </c>
      <c r="AP210">
        <f>IF(AE210&gt;=$A$9,1,0)</f>
        <v/>
      </c>
      <c r="AQ210">
        <f>IF(AF210&gt;=$A$9,1,0)</f>
        <v/>
      </c>
    </row>
    <row r="211">
      <c r="AD211" s="13" t="n">
        <v>0.97</v>
      </c>
      <c r="AE211">
        <f>1-BINOMDIST('1 Les deux examens'!$B$30-1,'1 Les deux examens'!$B$5,AD211,1)</f>
        <v/>
      </c>
      <c r="AF211">
        <f>1-BINOMDIST('1 Les deux examens'!$B$34-1,'1 Les deux examens'!$B$8,AD211,1)</f>
        <v/>
      </c>
      <c r="AG211">
        <f>IF(AE211&gt;=1-'1 Les deux examens'!$B$11,1,0)</f>
        <v/>
      </c>
      <c r="AH211">
        <f>IF(AE211&gt;=$A$5,1,0)</f>
        <v/>
      </c>
      <c r="AI211">
        <f>IF(AF211&gt;=$A$5,1,0)</f>
        <v/>
      </c>
      <c r="AJ211">
        <f>IF(AE211&gt;=$A$6,1,0)</f>
        <v/>
      </c>
      <c r="AK211">
        <f>IF(AF211&gt;=$A$6,1,0)</f>
        <v/>
      </c>
      <c r="AL211">
        <f>IF(AE211&gt;=$A$7,1,0)</f>
        <v/>
      </c>
      <c r="AM211">
        <f>IF(AF211&gt;=$A$7,1,0)</f>
        <v/>
      </c>
      <c r="AN211">
        <f>IF(AE211&gt;=$A$8,1,0)</f>
        <v/>
      </c>
      <c r="AO211">
        <f>IF(AF211&gt;=$A$8,1,0)</f>
        <v/>
      </c>
      <c r="AP211">
        <f>IF(AE211&gt;=$A$9,1,0)</f>
        <v/>
      </c>
      <c r="AQ211">
        <f>IF(AF211&gt;=$A$9,1,0)</f>
        <v/>
      </c>
    </row>
    <row r="212">
      <c r="AD212" s="13" t="n">
        <v>0.973</v>
      </c>
      <c r="AE212">
        <f>1-BINOMDIST('1 Les deux examens'!$B$30-1,'1 Les deux examens'!$B$5,AD212,1)</f>
        <v/>
      </c>
      <c r="AF212">
        <f>1-BINOMDIST('1 Les deux examens'!$B$34-1,'1 Les deux examens'!$B$8,AD212,1)</f>
        <v/>
      </c>
      <c r="AG212">
        <f>IF(AE212&gt;=1-'1 Les deux examens'!$B$11,1,0)</f>
        <v/>
      </c>
      <c r="AH212">
        <f>IF(AE212&gt;=$A$5,1,0)</f>
        <v/>
      </c>
      <c r="AI212">
        <f>IF(AF212&gt;=$A$5,1,0)</f>
        <v/>
      </c>
      <c r="AJ212">
        <f>IF(AE212&gt;=$A$6,1,0)</f>
        <v/>
      </c>
      <c r="AK212">
        <f>IF(AF212&gt;=$A$6,1,0)</f>
        <v/>
      </c>
      <c r="AL212">
        <f>IF(AE212&gt;=$A$7,1,0)</f>
        <v/>
      </c>
      <c r="AM212">
        <f>IF(AF212&gt;=$A$7,1,0)</f>
        <v/>
      </c>
      <c r="AN212">
        <f>IF(AE212&gt;=$A$8,1,0)</f>
        <v/>
      </c>
      <c r="AO212">
        <f>IF(AF212&gt;=$A$8,1,0)</f>
        <v/>
      </c>
      <c r="AP212">
        <f>IF(AE212&gt;=$A$9,1,0)</f>
        <v/>
      </c>
      <c r="AQ212">
        <f>IF(AF212&gt;=$A$9,1,0)</f>
        <v/>
      </c>
    </row>
    <row r="213">
      <c r="AD213" s="13" t="n">
        <v>0.976</v>
      </c>
      <c r="AE213">
        <f>1-BINOMDIST('1 Les deux examens'!$B$30-1,'1 Les deux examens'!$B$5,AD213,1)</f>
        <v/>
      </c>
      <c r="AF213">
        <f>1-BINOMDIST('1 Les deux examens'!$B$34-1,'1 Les deux examens'!$B$8,AD213,1)</f>
        <v/>
      </c>
      <c r="AG213">
        <f>IF(AE213&gt;=1-'1 Les deux examens'!$B$11,1,0)</f>
        <v/>
      </c>
      <c r="AH213">
        <f>IF(AE213&gt;=$A$5,1,0)</f>
        <v/>
      </c>
      <c r="AI213">
        <f>IF(AF213&gt;=$A$5,1,0)</f>
        <v/>
      </c>
      <c r="AJ213">
        <f>IF(AE213&gt;=$A$6,1,0)</f>
        <v/>
      </c>
      <c r="AK213">
        <f>IF(AF213&gt;=$A$6,1,0)</f>
        <v/>
      </c>
      <c r="AL213">
        <f>IF(AE213&gt;=$A$7,1,0)</f>
        <v/>
      </c>
      <c r="AM213">
        <f>IF(AF213&gt;=$A$7,1,0)</f>
        <v/>
      </c>
      <c r="AN213">
        <f>IF(AE213&gt;=$A$8,1,0)</f>
        <v/>
      </c>
      <c r="AO213">
        <f>IF(AF213&gt;=$A$8,1,0)</f>
        <v/>
      </c>
      <c r="AP213">
        <f>IF(AE213&gt;=$A$9,1,0)</f>
        <v/>
      </c>
      <c r="AQ213">
        <f>IF(AF213&gt;=$A$9,1,0)</f>
        <v/>
      </c>
    </row>
    <row r="214">
      <c r="AD214" s="13" t="n">
        <v>0.979</v>
      </c>
      <c r="AE214">
        <f>1-BINOMDIST('1 Les deux examens'!$B$30-1,'1 Les deux examens'!$B$5,AD214,1)</f>
        <v/>
      </c>
      <c r="AF214">
        <f>1-BINOMDIST('1 Les deux examens'!$B$34-1,'1 Les deux examens'!$B$8,AD214,1)</f>
        <v/>
      </c>
      <c r="AG214">
        <f>IF(AE214&gt;=1-'1 Les deux examens'!$B$11,1,0)</f>
        <v/>
      </c>
      <c r="AH214">
        <f>IF(AE214&gt;=$A$5,1,0)</f>
        <v/>
      </c>
      <c r="AI214">
        <f>IF(AF214&gt;=$A$5,1,0)</f>
        <v/>
      </c>
      <c r="AJ214">
        <f>IF(AE214&gt;=$A$6,1,0)</f>
        <v/>
      </c>
      <c r="AK214">
        <f>IF(AF214&gt;=$A$6,1,0)</f>
        <v/>
      </c>
      <c r="AL214">
        <f>IF(AE214&gt;=$A$7,1,0)</f>
        <v/>
      </c>
      <c r="AM214">
        <f>IF(AF214&gt;=$A$7,1,0)</f>
        <v/>
      </c>
      <c r="AN214">
        <f>IF(AE214&gt;=$A$8,1,0)</f>
        <v/>
      </c>
      <c r="AO214">
        <f>IF(AF214&gt;=$A$8,1,0)</f>
        <v/>
      </c>
      <c r="AP214">
        <f>IF(AE214&gt;=$A$9,1,0)</f>
        <v/>
      </c>
      <c r="AQ214">
        <f>IF(AF214&gt;=$A$9,1,0)</f>
        <v/>
      </c>
    </row>
    <row r="215">
      <c r="AD215" s="13" t="n">
        <v>0.982</v>
      </c>
      <c r="AE215">
        <f>1-BINOMDIST('1 Les deux examens'!$B$30-1,'1 Les deux examens'!$B$5,AD215,1)</f>
        <v/>
      </c>
      <c r="AF215">
        <f>1-BINOMDIST('1 Les deux examens'!$B$34-1,'1 Les deux examens'!$B$8,AD215,1)</f>
        <v/>
      </c>
      <c r="AG215">
        <f>IF(AE215&gt;=1-'1 Les deux examens'!$B$11,1,0)</f>
        <v/>
      </c>
      <c r="AH215">
        <f>IF(AE215&gt;=$A$5,1,0)</f>
        <v/>
      </c>
      <c r="AI215">
        <f>IF(AF215&gt;=$A$5,1,0)</f>
        <v/>
      </c>
      <c r="AJ215">
        <f>IF(AE215&gt;=$A$6,1,0)</f>
        <v/>
      </c>
      <c r="AK215">
        <f>IF(AF215&gt;=$A$6,1,0)</f>
        <v/>
      </c>
      <c r="AL215">
        <f>IF(AE215&gt;=$A$7,1,0)</f>
        <v/>
      </c>
      <c r="AM215">
        <f>IF(AF215&gt;=$A$7,1,0)</f>
        <v/>
      </c>
      <c r="AN215">
        <f>IF(AE215&gt;=$A$8,1,0)</f>
        <v/>
      </c>
      <c r="AO215">
        <f>IF(AF215&gt;=$A$8,1,0)</f>
        <v/>
      </c>
      <c r="AP215">
        <f>IF(AE215&gt;=$A$9,1,0)</f>
        <v/>
      </c>
      <c r="AQ215">
        <f>IF(AF215&gt;=$A$9,1,0)</f>
        <v/>
      </c>
    </row>
    <row r="216">
      <c r="AD216" s="13" t="n">
        <v>0.985</v>
      </c>
      <c r="AE216">
        <f>1-BINOMDIST('1 Les deux examens'!$B$30-1,'1 Les deux examens'!$B$5,AD216,1)</f>
        <v/>
      </c>
      <c r="AF216">
        <f>1-BINOMDIST('1 Les deux examens'!$B$34-1,'1 Les deux examens'!$B$8,AD216,1)</f>
        <v/>
      </c>
      <c r="AG216">
        <f>IF(AE216&gt;=1-'1 Les deux examens'!$B$11,1,0)</f>
        <v/>
      </c>
      <c r="AH216">
        <f>IF(AE216&gt;=$A$5,1,0)</f>
        <v/>
      </c>
      <c r="AI216">
        <f>IF(AF216&gt;=$A$5,1,0)</f>
        <v/>
      </c>
      <c r="AJ216">
        <f>IF(AE216&gt;=$A$6,1,0)</f>
        <v/>
      </c>
      <c r="AK216">
        <f>IF(AF216&gt;=$A$6,1,0)</f>
        <v/>
      </c>
      <c r="AL216">
        <f>IF(AE216&gt;=$A$7,1,0)</f>
        <v/>
      </c>
      <c r="AM216">
        <f>IF(AF216&gt;=$A$7,1,0)</f>
        <v/>
      </c>
      <c r="AN216">
        <f>IF(AE216&gt;=$A$8,1,0)</f>
        <v/>
      </c>
      <c r="AO216">
        <f>IF(AF216&gt;=$A$8,1,0)</f>
        <v/>
      </c>
      <c r="AP216">
        <f>IF(AE216&gt;=$A$9,1,0)</f>
        <v/>
      </c>
      <c r="AQ216">
        <f>IF(AF216&gt;=$A$9,1,0)</f>
        <v/>
      </c>
    </row>
    <row r="217">
      <c r="AD217" s="13" t="n">
        <v>0.988</v>
      </c>
      <c r="AE217">
        <f>1-BINOMDIST('1 Les deux examens'!$B$30-1,'1 Les deux examens'!$B$5,AD217,1)</f>
        <v/>
      </c>
      <c r="AF217">
        <f>1-BINOMDIST('1 Les deux examens'!$B$34-1,'1 Les deux examens'!$B$8,AD217,1)</f>
        <v/>
      </c>
      <c r="AG217">
        <f>IF(AE217&gt;=1-'1 Les deux examens'!$B$11,1,0)</f>
        <v/>
      </c>
      <c r="AH217">
        <f>IF(AE217&gt;=$A$5,1,0)</f>
        <v/>
      </c>
      <c r="AI217">
        <f>IF(AF217&gt;=$A$5,1,0)</f>
        <v/>
      </c>
      <c r="AJ217">
        <f>IF(AE217&gt;=$A$6,1,0)</f>
        <v/>
      </c>
      <c r="AK217">
        <f>IF(AF217&gt;=$A$6,1,0)</f>
        <v/>
      </c>
      <c r="AL217">
        <f>IF(AE217&gt;=$A$7,1,0)</f>
        <v/>
      </c>
      <c r="AM217">
        <f>IF(AF217&gt;=$A$7,1,0)</f>
        <v/>
      </c>
      <c r="AN217">
        <f>IF(AE217&gt;=$A$8,1,0)</f>
        <v/>
      </c>
      <c r="AO217">
        <f>IF(AF217&gt;=$A$8,1,0)</f>
        <v/>
      </c>
      <c r="AP217">
        <f>IF(AE217&gt;=$A$9,1,0)</f>
        <v/>
      </c>
      <c r="AQ217">
        <f>IF(AF217&gt;=$A$9,1,0)</f>
        <v/>
      </c>
    </row>
    <row r="218">
      <c r="AD218" s="13" t="n">
        <v>0.991</v>
      </c>
      <c r="AE218">
        <f>1-BINOMDIST('1 Les deux examens'!$B$30-1,'1 Les deux examens'!$B$5,AD218,1)</f>
        <v/>
      </c>
      <c r="AF218">
        <f>1-BINOMDIST('1 Les deux examens'!$B$34-1,'1 Les deux examens'!$B$8,AD218,1)</f>
        <v/>
      </c>
      <c r="AG218">
        <f>IF(AE218&gt;=1-'1 Les deux examens'!$B$11,1,0)</f>
        <v/>
      </c>
      <c r="AH218">
        <f>IF(AE218&gt;=$A$5,1,0)</f>
        <v/>
      </c>
      <c r="AI218">
        <f>IF(AF218&gt;=$A$5,1,0)</f>
        <v/>
      </c>
      <c r="AJ218">
        <f>IF(AE218&gt;=$A$6,1,0)</f>
        <v/>
      </c>
      <c r="AK218">
        <f>IF(AF218&gt;=$A$6,1,0)</f>
        <v/>
      </c>
      <c r="AL218">
        <f>IF(AE218&gt;=$A$7,1,0)</f>
        <v/>
      </c>
      <c r="AM218">
        <f>IF(AF218&gt;=$A$7,1,0)</f>
        <v/>
      </c>
      <c r="AN218">
        <f>IF(AE218&gt;=$A$8,1,0)</f>
        <v/>
      </c>
      <c r="AO218">
        <f>IF(AF218&gt;=$A$8,1,0)</f>
        <v/>
      </c>
      <c r="AP218">
        <f>IF(AE218&gt;=$A$9,1,0)</f>
        <v/>
      </c>
      <c r="AQ218">
        <f>IF(AF218&gt;=$A$9,1,0)</f>
        <v/>
      </c>
    </row>
    <row r="219">
      <c r="AD219" s="13" t="n">
        <v>0.994</v>
      </c>
      <c r="AE219">
        <f>1-BINOMDIST('1 Les deux examens'!$B$30-1,'1 Les deux examens'!$B$5,AD219,1)</f>
        <v/>
      </c>
      <c r="AF219">
        <f>1-BINOMDIST('1 Les deux examens'!$B$34-1,'1 Les deux examens'!$B$8,AD219,1)</f>
        <v/>
      </c>
      <c r="AG219">
        <f>IF(AE219&gt;=1-'1 Les deux examens'!$B$11,1,0)</f>
        <v/>
      </c>
      <c r="AH219">
        <f>IF(AE219&gt;=$A$5,1,0)</f>
        <v/>
      </c>
      <c r="AI219">
        <f>IF(AF219&gt;=$A$5,1,0)</f>
        <v/>
      </c>
      <c r="AJ219">
        <f>IF(AE219&gt;=$A$6,1,0)</f>
        <v/>
      </c>
      <c r="AK219">
        <f>IF(AF219&gt;=$A$6,1,0)</f>
        <v/>
      </c>
      <c r="AL219">
        <f>IF(AE219&gt;=$A$7,1,0)</f>
        <v/>
      </c>
      <c r="AM219">
        <f>IF(AF219&gt;=$A$7,1,0)</f>
        <v/>
      </c>
      <c r="AN219">
        <f>IF(AE219&gt;=$A$8,1,0)</f>
        <v/>
      </c>
      <c r="AO219">
        <f>IF(AF219&gt;=$A$8,1,0)</f>
        <v/>
      </c>
      <c r="AP219">
        <f>IF(AE219&gt;=$A$9,1,0)</f>
        <v/>
      </c>
      <c r="AQ219">
        <f>IF(AF219&gt;=$A$9,1,0)</f>
        <v/>
      </c>
    </row>
    <row r="220">
      <c r="AD220" s="13" t="n">
        <v>0.997</v>
      </c>
      <c r="AE220">
        <f>1-BINOMDIST('1 Les deux examens'!$B$30-1,'1 Les deux examens'!$B$5,AD220,1)</f>
        <v/>
      </c>
      <c r="AF220">
        <f>1-BINOMDIST('1 Les deux examens'!$B$34-1,'1 Les deux examens'!$B$8,AD220,1)</f>
        <v/>
      </c>
      <c r="AG220">
        <f>IF(AE220&gt;=1-'1 Les deux examens'!$B$11,1,0)</f>
        <v/>
      </c>
      <c r="AH220">
        <f>IF(AE220&gt;=$A$5,1,0)</f>
        <v/>
      </c>
      <c r="AI220">
        <f>IF(AF220&gt;=$A$5,1,0)</f>
        <v/>
      </c>
      <c r="AJ220">
        <f>IF(AE220&gt;=$A$6,1,0)</f>
        <v/>
      </c>
      <c r="AK220">
        <f>IF(AF220&gt;=$A$6,1,0)</f>
        <v/>
      </c>
      <c r="AL220">
        <f>IF(AE220&gt;=$A$7,1,0)</f>
        <v/>
      </c>
      <c r="AM220">
        <f>IF(AF220&gt;=$A$7,1,0)</f>
        <v/>
      </c>
      <c r="AN220">
        <f>IF(AE220&gt;=$A$8,1,0)</f>
        <v/>
      </c>
      <c r="AO220">
        <f>IF(AF220&gt;=$A$8,1,0)</f>
        <v/>
      </c>
      <c r="AP220">
        <f>IF(AE220&gt;=$A$9,1,0)</f>
        <v/>
      </c>
      <c r="AQ220">
        <f>IF(AF220&gt;=$A$9,1,0)</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3"/>
  <sheetViews>
    <sheetView showGridLines="0" workbookViewId="0">
      <pane ySplit="4" topLeftCell="A5" activePane="bottomLeft" state="frozen"/>
      <selection pane="bottomLeft" activeCell="A1" sqref="A1"/>
    </sheetView>
  </sheetViews>
  <sheetFormatPr baseColWidth="8" defaultRowHeight="15"/>
  <cols>
    <col width="22" customWidth="1" min="1" max="1"/>
    <col width="22" customWidth="1" min="2" max="2"/>
    <col width="24" customWidth="1" min="3" max="3"/>
    <col width="26" customWidth="1" min="4" max="4"/>
    <col width="3" customWidth="1" min="5" max="5"/>
    <col width="56" customWidth="1" min="6" max="6"/>
  </cols>
  <sheetData>
    <row r="1">
      <c r="A1" s="1" t="inlineStr">
        <is>
          <t>Ou une heure de revision rapporte le plus — et ou elle ne rapporte plus rien</t>
        </is>
      </c>
    </row>
    <row r="2">
      <c r="A2" s="2" t="inlineStr">
        <is>
          <t>Gagner cinq points de bonnes reponses ne vaut pas la meme chose selon l'endroit d'ou l'on part. La courbe a un maximum, et il est etroit. C'est la seule facon rationnelle de decider quand commencer a reviser et quand s'arreter.</t>
        </is>
      </c>
    </row>
    <row r="4">
      <c r="A4" s="11" t="inlineStr">
        <is>
          <t>Niveau de depart</t>
        </is>
      </c>
      <c r="B4" s="11" t="inlineStr">
        <is>
          <t>P(reussite) DPE</t>
        </is>
      </c>
      <c r="C4" s="11" t="inlineStr">
        <is>
          <t>Apres +5 points</t>
        </is>
      </c>
      <c r="D4" s="11" t="inlineStr">
        <is>
          <t>Gain de probabilite</t>
        </is>
      </c>
    </row>
    <row r="5">
      <c r="A5" s="12" t="n">
        <v>0.55</v>
      </c>
      <c r="B5" s="13">
        <f>1-BINOMDIST('1 Les deux examens'!$B$30-1,'1 Les deux examens'!$B$5,$A$5,1)</f>
        <v/>
      </c>
      <c r="C5" s="13">
        <f>1-BINOMDIST('1 Les deux examens'!$B$30-1,'1 Les deux examens'!$B$5,MIN(1,$A$5+0.05),1)</f>
        <v/>
      </c>
      <c r="D5" s="14">
        <f>C5-B5</f>
        <v/>
      </c>
    </row>
    <row r="6">
      <c r="A6" s="12" t="n">
        <v>0.6</v>
      </c>
      <c r="B6" s="13">
        <f>1-BINOMDIST('1 Les deux examens'!$B$30-1,'1 Les deux examens'!$B$5,$A$6,1)</f>
        <v/>
      </c>
      <c r="C6" s="13">
        <f>1-BINOMDIST('1 Les deux examens'!$B$30-1,'1 Les deux examens'!$B$5,MIN(1,$A$6+0.05),1)</f>
        <v/>
      </c>
      <c r="D6" s="14">
        <f>C6-B6</f>
        <v/>
      </c>
    </row>
    <row r="7">
      <c r="A7" s="12" t="n">
        <v>0.65</v>
      </c>
      <c r="B7" s="13">
        <f>1-BINOMDIST('1 Les deux examens'!$B$30-1,'1 Les deux examens'!$B$5,$A$7,1)</f>
        <v/>
      </c>
      <c r="C7" s="13">
        <f>1-BINOMDIST('1 Les deux examens'!$B$30-1,'1 Les deux examens'!$B$5,MIN(1,$A$7+0.05),1)</f>
        <v/>
      </c>
      <c r="D7" s="14">
        <f>C7-B7</f>
        <v/>
      </c>
    </row>
    <row r="8">
      <c r="A8" s="12" t="n">
        <v>0.68</v>
      </c>
      <c r="B8" s="13">
        <f>1-BINOMDIST('1 Les deux examens'!$B$30-1,'1 Les deux examens'!$B$5,$A$8,1)</f>
        <v/>
      </c>
      <c r="C8" s="13">
        <f>1-BINOMDIST('1 Les deux examens'!$B$30-1,'1 Les deux examens'!$B$5,MIN(1,$A$8+0.05),1)</f>
        <v/>
      </c>
      <c r="D8" s="14">
        <f>C8-B8</f>
        <v/>
      </c>
    </row>
    <row r="9">
      <c r="A9" s="12" t="n">
        <v>0.7</v>
      </c>
      <c r="B9" s="13">
        <f>1-BINOMDIST('1 Les deux examens'!$B$30-1,'1 Les deux examens'!$B$5,$A$9,1)</f>
        <v/>
      </c>
      <c r="C9" s="13">
        <f>1-BINOMDIST('1 Les deux examens'!$B$30-1,'1 Les deux examens'!$B$5,MIN(1,$A$9+0.05),1)</f>
        <v/>
      </c>
      <c r="D9" s="14">
        <f>C9-B9</f>
        <v/>
      </c>
    </row>
    <row r="10">
      <c r="A10" s="12" t="n">
        <v>0.72</v>
      </c>
      <c r="B10" s="13">
        <f>1-BINOMDIST('1 Les deux examens'!$B$30-1,'1 Les deux examens'!$B$5,$A$10,1)</f>
        <v/>
      </c>
      <c r="C10" s="13">
        <f>1-BINOMDIST('1 Les deux examens'!$B$30-1,'1 Les deux examens'!$B$5,MIN(1,$A$10+0.05),1)</f>
        <v/>
      </c>
      <c r="D10" s="14">
        <f>C10-B10</f>
        <v/>
      </c>
    </row>
    <row r="11">
      <c r="A11" s="12" t="n">
        <v>0.74</v>
      </c>
      <c r="B11" s="13">
        <f>1-BINOMDIST('1 Les deux examens'!$B$30-1,'1 Les deux examens'!$B$5,$A$11,1)</f>
        <v/>
      </c>
      <c r="C11" s="13">
        <f>1-BINOMDIST('1 Les deux examens'!$B$30-1,'1 Les deux examens'!$B$5,MIN(1,$A$11+0.05),1)</f>
        <v/>
      </c>
      <c r="D11" s="14">
        <f>C11-B11</f>
        <v/>
      </c>
    </row>
    <row r="12">
      <c r="A12" s="12" t="n">
        <v>0.75</v>
      </c>
      <c r="B12" s="13">
        <f>1-BINOMDIST('1 Les deux examens'!$B$30-1,'1 Les deux examens'!$B$5,$A$12,1)</f>
        <v/>
      </c>
      <c r="C12" s="13">
        <f>1-BINOMDIST('1 Les deux examens'!$B$30-1,'1 Les deux examens'!$B$5,MIN(1,$A$12+0.05),1)</f>
        <v/>
      </c>
      <c r="D12" s="14">
        <f>C12-B12</f>
        <v/>
      </c>
    </row>
    <row r="13">
      <c r="A13" s="12" t="n">
        <v>0.78</v>
      </c>
      <c r="B13" s="13">
        <f>1-BINOMDIST('1 Les deux examens'!$B$30-1,'1 Les deux examens'!$B$5,$A$13,1)</f>
        <v/>
      </c>
      <c r="C13" s="13">
        <f>1-BINOMDIST('1 Les deux examens'!$B$30-1,'1 Les deux examens'!$B$5,MIN(1,$A$13+0.05),1)</f>
        <v/>
      </c>
      <c r="D13" s="14">
        <f>C13-B13</f>
        <v/>
      </c>
    </row>
    <row r="14">
      <c r="A14" s="12" t="n">
        <v>0.8</v>
      </c>
      <c r="B14" s="13">
        <f>1-BINOMDIST('1 Les deux examens'!$B$30-1,'1 Les deux examens'!$B$5,$A$14,1)</f>
        <v/>
      </c>
      <c r="C14" s="13">
        <f>1-BINOMDIST('1 Les deux examens'!$B$30-1,'1 Les deux examens'!$B$5,MIN(1,$A$14+0.05),1)</f>
        <v/>
      </c>
      <c r="D14" s="14">
        <f>C14-B14</f>
        <v/>
      </c>
    </row>
    <row r="15">
      <c r="A15" s="12" t="n">
        <v>0.82</v>
      </c>
      <c r="B15" s="13">
        <f>1-BINOMDIST('1 Les deux examens'!$B$30-1,'1 Les deux examens'!$B$5,$A$15,1)</f>
        <v/>
      </c>
      <c r="C15" s="13">
        <f>1-BINOMDIST('1 Les deux examens'!$B$30-1,'1 Les deux examens'!$B$5,MIN(1,$A$15+0.05),1)</f>
        <v/>
      </c>
      <c r="D15" s="14">
        <f>C15-B15</f>
        <v/>
      </c>
    </row>
    <row r="16">
      <c r="A16" s="12" t="n">
        <v>0.85</v>
      </c>
      <c r="B16" s="13">
        <f>1-BINOMDIST('1 Les deux examens'!$B$30-1,'1 Les deux examens'!$B$5,$A$16,1)</f>
        <v/>
      </c>
      <c r="C16" s="13">
        <f>1-BINOMDIST('1 Les deux examens'!$B$30-1,'1 Les deux examens'!$B$5,MIN(1,$A$16+0.05),1)</f>
        <v/>
      </c>
      <c r="D16" s="14">
        <f>C16-B16</f>
        <v/>
      </c>
    </row>
    <row r="17">
      <c r="A17" s="12" t="n">
        <v>0.88</v>
      </c>
      <c r="B17" s="13">
        <f>1-BINOMDIST('1 Les deux examens'!$B$30-1,'1 Les deux examens'!$B$5,$A$17,1)</f>
        <v/>
      </c>
      <c r="C17" s="13">
        <f>1-BINOMDIST('1 Les deux examens'!$B$30-1,'1 Les deux examens'!$B$5,MIN(1,$A$17+0.05),1)</f>
        <v/>
      </c>
      <c r="D17" s="14">
        <f>C17-B17</f>
        <v/>
      </c>
    </row>
    <row r="18">
      <c r="A18" s="12" t="n">
        <v>0.9</v>
      </c>
      <c r="B18" s="13">
        <f>1-BINOMDIST('1 Les deux examens'!$B$30-1,'1 Les deux examens'!$B$5,$A$18,1)</f>
        <v/>
      </c>
      <c r="C18" s="13">
        <f>1-BINOMDIST('1 Les deux examens'!$B$30-1,'1 Les deux examens'!$B$5,MIN(1,$A$18+0.05),1)</f>
        <v/>
      </c>
      <c r="D18" s="14">
        <f>C18-B18</f>
        <v/>
      </c>
    </row>
    <row r="20">
      <c r="A20" s="7" t="inlineStr">
        <is>
          <t>Gain maximal</t>
        </is>
      </c>
      <c r="B20" s="9">
        <f>MAX(D5:D18)</f>
        <v/>
      </c>
      <c r="F20" s="2" t="inlineStr">
        <is>
          <t>En dessous de soixante-cinq pour cent, reviser cinq points ne change presque rien : on reste dans le mur. Au-dessus de quatre-vingt-cinq, cela ne change plus rien non plus : c'est deja gagne. Entre les deux, la meme heure de travail vaut trente fois plus.</t>
        </is>
      </c>
    </row>
    <row r="21">
      <c r="A21" s="7" t="inlineStr">
        <is>
          <t>Atteint en partant de</t>
        </is>
      </c>
      <c r="B21" s="18">
        <f>INDEX(A5:A18,MATCH(MAX(D5:D18),D5:D18,0))</f>
        <v/>
      </c>
    </row>
    <row r="22">
      <c r="A22" s="7" t="inlineStr">
        <is>
          <t>Gain en partant de 60 %</t>
        </is>
      </c>
      <c r="B22" s="14">
        <f>D6</f>
        <v/>
      </c>
    </row>
    <row r="23">
      <c r="A23" s="7" t="inlineStr">
        <is>
          <t>Gain en partant de 88 %</t>
        </is>
      </c>
      <c r="B23" s="14">
        <f>D17</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0"/>
  <sheetViews>
    <sheetView showGridLines="0" workbookViewId="0">
      <pane ySplit="4" topLeftCell="A5" activePane="bottomLeft" state="frozen"/>
      <selection pane="bottomLeft" activeCell="A1" sqref="A1"/>
    </sheetView>
  </sheetViews>
  <sheetFormatPr baseColWidth="8" defaultRowHeight="15"/>
  <cols>
    <col width="44" customWidth="1" min="1" max="1"/>
    <col width="20" customWidth="1" min="2" max="2"/>
    <col width="20" customWidth="1" min="3" max="3"/>
    <col width="18" customWidth="1" min="4" max="4"/>
    <col width="3" customWidth="1" min="5" max="5"/>
    <col width="54" customWidth="1" min="6" max="6"/>
  </cols>
  <sheetData>
    <row r="1">
      <c r="A1" s="1" t="inlineStr">
        <is>
          <t>« 10/20 ET 25 % par competence » : la regle qui recale les bons candidats</t>
        </is>
      </c>
    </row>
    <row r="2">
      <c r="A2" s="2" t="inlineStr">
        <is>
          <t>Le chapitre 2 enonce la double condition en une ligne et n'en montre jamais la consequence. Elle est brutale : aucune excellence ailleurs ne rachete une competence sous le quart.</t>
        </is>
      </c>
    </row>
    <row r="4">
      <c r="A4" s="11" t="inlineStr">
        <is>
          <t>Une competence a</t>
        </is>
      </c>
      <c r="B4" s="11" t="inlineStr">
        <is>
          <t>Les autres a</t>
        </is>
      </c>
      <c r="C4" s="11" t="inlineStr">
        <is>
          <t>Note globale sur 20</t>
        </is>
      </c>
      <c r="D4" s="11" t="inlineStr">
        <is>
          <t>Verdict</t>
        </is>
      </c>
    </row>
    <row r="5">
      <c r="A5" s="6" t="n">
        <v>0</v>
      </c>
      <c r="B5" s="17" t="n">
        <v>1</v>
      </c>
      <c r="C5" s="19">
        <f>($A$5+('1 Les deux examens'!$B$16-1)*B5)/'1 Les deux examens'!$B$16*20</f>
        <v/>
      </c>
      <c r="D5" s="20">
        <f>IF($A$5&lt;'1 Les deux examens'!$B$15,"REFUSE",IF(C5&gt;='1 Les deux examens'!$B$14*20,"admis","refuse"))</f>
        <v/>
      </c>
    </row>
    <row r="6">
      <c r="A6" s="6" t="n">
        <v>0.05</v>
      </c>
      <c r="B6" s="17" t="n">
        <v>1</v>
      </c>
      <c r="C6" s="19">
        <f>($A$6+('1 Les deux examens'!$B$16-1)*B6)/'1 Les deux examens'!$B$16*20</f>
        <v/>
      </c>
      <c r="D6" s="20">
        <f>IF($A$6&lt;'1 Les deux examens'!$B$15,"REFUSE",IF(C6&gt;='1 Les deux examens'!$B$14*20,"admis","refuse"))</f>
        <v/>
      </c>
    </row>
    <row r="7">
      <c r="A7" s="6" t="n">
        <v>0.1</v>
      </c>
      <c r="B7" s="17" t="n">
        <v>1</v>
      </c>
      <c r="C7" s="19">
        <f>($A$7+('1 Les deux examens'!$B$16-1)*B7)/'1 Les deux examens'!$B$16*20</f>
        <v/>
      </c>
      <c r="D7" s="20">
        <f>IF($A$7&lt;'1 Les deux examens'!$B$15,"REFUSE",IF(C7&gt;='1 Les deux examens'!$B$14*20,"admis","refuse"))</f>
        <v/>
      </c>
    </row>
    <row r="8">
      <c r="A8" s="6" t="n">
        <v>0.15</v>
      </c>
      <c r="B8" s="17" t="n">
        <v>1</v>
      </c>
      <c r="C8" s="19">
        <f>($A$8+('1 Les deux examens'!$B$16-1)*B8)/'1 Les deux examens'!$B$16*20</f>
        <v/>
      </c>
      <c r="D8" s="20">
        <f>IF($A$8&lt;'1 Les deux examens'!$B$15,"REFUSE",IF(C8&gt;='1 Les deux examens'!$B$14*20,"admis","refuse"))</f>
        <v/>
      </c>
    </row>
    <row r="9">
      <c r="A9" s="6" t="n">
        <v>0.2</v>
      </c>
      <c r="B9" s="17" t="n">
        <v>1</v>
      </c>
      <c r="C9" s="19">
        <f>($A$9+('1 Les deux examens'!$B$16-1)*B9)/'1 Les deux examens'!$B$16*20</f>
        <v/>
      </c>
      <c r="D9" s="20">
        <f>IF($A$9&lt;'1 Les deux examens'!$B$15,"REFUSE",IF(C9&gt;='1 Les deux examens'!$B$14*20,"admis","refuse"))</f>
        <v/>
      </c>
    </row>
    <row r="10">
      <c r="A10" s="6" t="n">
        <v>0.24</v>
      </c>
      <c r="B10" s="17" t="n">
        <v>1</v>
      </c>
      <c r="C10" s="19">
        <f>($A$10+('1 Les deux examens'!$B$16-1)*B10)/'1 Les deux examens'!$B$16*20</f>
        <v/>
      </c>
      <c r="D10" s="20">
        <f>IF($A$10&lt;'1 Les deux examens'!$B$15,"REFUSE",IF(C10&gt;='1 Les deux examens'!$B$14*20,"admis","refuse"))</f>
        <v/>
      </c>
    </row>
    <row r="11">
      <c r="A11" s="6" t="n">
        <v>0.25</v>
      </c>
      <c r="B11" s="17" t="n">
        <v>1</v>
      </c>
      <c r="C11" s="19">
        <f>($A$11+('1 Les deux examens'!$B$16-1)*B11)/'1 Les deux examens'!$B$16*20</f>
        <v/>
      </c>
      <c r="D11">
        <f>IF($A$11&lt;'1 Les deux examens'!$B$15,"REFUSE",IF(C11&gt;='1 Les deux examens'!$B$14*20,"admis","refuse"))</f>
        <v/>
      </c>
    </row>
    <row r="12">
      <c r="A12" s="6" t="n">
        <v>0.3</v>
      </c>
      <c r="B12" s="17" t="n">
        <v>1</v>
      </c>
      <c r="C12" s="19">
        <f>($A$12+('1 Les deux examens'!$B$16-1)*B12)/'1 Les deux examens'!$B$16*20</f>
        <v/>
      </c>
      <c r="D12">
        <f>IF($A$12&lt;'1 Les deux examens'!$B$15,"REFUSE",IF(C12&gt;='1 Les deux examens'!$B$14*20,"admis","refuse"))</f>
        <v/>
      </c>
    </row>
    <row r="13">
      <c r="A13" s="6" t="n">
        <v>0.4</v>
      </c>
      <c r="B13" s="17" t="n">
        <v>1</v>
      </c>
      <c r="C13" s="19">
        <f>($A$13+('1 Les deux examens'!$B$16-1)*B13)/'1 Les deux examens'!$B$16*20</f>
        <v/>
      </c>
      <c r="D13">
        <f>IF($A$13&lt;'1 Les deux examens'!$B$15,"REFUSE",IF(C13&gt;='1 Les deux examens'!$B$14*20,"admis","refuse"))</f>
        <v/>
      </c>
    </row>
    <row r="14">
      <c r="A14" s="6" t="n">
        <v>0.5</v>
      </c>
      <c r="B14" s="17" t="n">
        <v>1</v>
      </c>
      <c r="C14" s="19">
        <f>($A$14+('1 Les deux examens'!$B$16-1)*B14)/'1 Les deux examens'!$B$16*20</f>
        <v/>
      </c>
      <c r="D14">
        <f>IF($A$14&lt;'1 Les deux examens'!$B$15,"REFUSE",IF(C14&gt;='1 Les deux examens'!$B$14*20,"admis","refuse"))</f>
        <v/>
      </c>
    </row>
    <row r="16">
      <c r="A16" t="inlineStr">
        <is>
          <t>Un candidat a 50 % partout : note globale</t>
        </is>
      </c>
      <c r="B16" s="21">
        <f>(0.5*'1 Les deux examens'!$B$16)/'1 Les deux examens'!$B$16*20</f>
        <v/>
      </c>
    </row>
    <row r="17">
      <c r="A17" t="inlineStr">
        <is>
          <t>son verdict</t>
        </is>
      </c>
      <c r="B17" s="22">
        <f>IF(0.5&gt;='1 Les deux examens'!$B$15,"admis","REFUSE")</f>
        <v/>
      </c>
    </row>
    <row r="18">
      <c r="A18" t="inlineStr">
        <is>
          <t>Un candidat a 100 % partout sauf une competence a 20 % : note globale</t>
        </is>
      </c>
      <c r="B18" s="21">
        <f>(0.2+('1 Les deux examens'!$B$16-1))/'1 Les deux examens'!$B$16*20</f>
        <v/>
      </c>
      <c r="F18" s="2" t="inlineStr">
        <is>
          <t>Sept points d'ecart, et c'est le meilleur des deux qui est recale. La regle des 25 % ne sanctionne pas la faiblesse moyenne : elle sanctionne le trou. Reviser pour remonter sa moyenne est donc la mauvaise strategie ; reviser pour supprimer son point faible est la bonne.</t>
        </is>
      </c>
    </row>
    <row r="19">
      <c r="A19" t="inlineStr">
        <is>
          <t>son verdict</t>
        </is>
      </c>
      <c r="B19" s="22">
        <f>IF(0.2&gt;='1 Les deux examens'!$B$15,"admis","REFUSE")</f>
        <v/>
      </c>
    </row>
    <row r="20">
      <c r="A20" t="inlineStr">
        <is>
          <t>Ecart de note entre les deux</t>
        </is>
      </c>
      <c r="B20" s="21">
        <f>B18-B16</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18"/>
  <sheetViews>
    <sheetView showGridLines="0" workbookViewId="0">
      <pane ySplit="4" topLeftCell="A5" activePane="bottomLeft" state="frozen"/>
      <selection pane="bottomLeft" activeCell="A1" sqref="A1"/>
    </sheetView>
  </sheetViews>
  <sheetFormatPr baseColWidth="8" defaultRowHeight="15"/>
  <cols>
    <col width="22" customWidth="1" min="1" max="1"/>
    <col width="18" customWidth="1" min="2" max="2"/>
    <col width="26" customWidth="1" min="3" max="3"/>
    <col width="22" customWidth="1" min="4" max="4"/>
    <col width="22" customWidth="1" min="5" max="5"/>
    <col width="3" customWidth="1" min="6" max="6"/>
    <col width="56" customWidth="1" min="7" max="7"/>
  </cols>
  <sheetData>
    <row r="1">
      <c r="A1" s="1" t="inlineStr">
        <is>
          <t>La banque de questions du livre, mesuree contre les epreuves</t>
        </is>
      </c>
    </row>
    <row r="2">
      <c r="A2" s="2" t="inlineStr">
        <is>
          <t>Le livre propose 280 questions reparties en huit chapitres. Rapportees au volume de chaque epreuve, elles ne couvrent pas les domaines de la meme facon — et l'ecart va dans le sens le moins favorable.</t>
        </is>
      </c>
    </row>
    <row r="4">
      <c r="A4" s="11" t="inlineStr">
        <is>
          <t>Domaine</t>
        </is>
      </c>
      <c r="B4" s="11" t="inlineStr">
        <is>
          <t>Questions du livre</t>
        </is>
      </c>
      <c r="C4" s="11" t="inlineStr">
        <is>
          <t>+ cadre commun applicable</t>
        </is>
      </c>
      <c r="D4" s="11" t="inlineStr">
        <is>
          <t>Volume de l'epreuve</t>
        </is>
      </c>
      <c r="E4" s="11" t="inlineStr">
        <is>
          <t>Rapport</t>
        </is>
      </c>
    </row>
    <row r="5">
      <c r="A5" t="inlineStr">
        <is>
          <t>Amiante</t>
        </is>
      </c>
      <c r="B5" s="23">
        <f>'1 Les deux examens'!B20</f>
        <v/>
      </c>
      <c r="C5" s="23">
        <f>B5+'1 Les deux examens'!$B$19</f>
        <v/>
      </c>
      <c r="D5" s="23">
        <f>'1 Les deux examens'!$B$8</f>
        <v/>
      </c>
      <c r="E5" s="24">
        <f>C5/D5</f>
        <v/>
      </c>
    </row>
    <row r="6">
      <c r="A6" t="inlineStr">
        <is>
          <t>Plomb</t>
        </is>
      </c>
      <c r="B6" s="23">
        <f>'1 Les deux examens'!B21</f>
        <v/>
      </c>
      <c r="C6" s="23">
        <f>B6+'1 Les deux examens'!$B$19</f>
        <v/>
      </c>
      <c r="D6" s="23">
        <f>'1 Les deux examens'!$B$8</f>
        <v/>
      </c>
      <c r="E6" s="24">
        <f>C6/D6</f>
        <v/>
      </c>
    </row>
    <row r="7">
      <c r="A7" t="inlineStr">
        <is>
          <t>Gaz</t>
        </is>
      </c>
      <c r="B7" s="23">
        <f>'1 Les deux examens'!B22</f>
        <v/>
      </c>
      <c r="C7" s="23">
        <f>B7+'1 Les deux examens'!$B$19</f>
        <v/>
      </c>
      <c r="D7" s="23">
        <f>'1 Les deux examens'!$B$8</f>
        <v/>
      </c>
      <c r="E7" s="24">
        <f>C7/D7</f>
        <v/>
      </c>
    </row>
    <row r="8">
      <c r="A8" t="inlineStr">
        <is>
          <t>Electricite</t>
        </is>
      </c>
      <c r="B8" s="23">
        <f>'1 Les deux examens'!B23</f>
        <v/>
      </c>
      <c r="C8" s="23">
        <f>B8+'1 Les deux examens'!$B$19</f>
        <v/>
      </c>
      <c r="D8" s="23">
        <f>'1 Les deux examens'!$B$8</f>
        <v/>
      </c>
      <c r="E8" s="24">
        <f>C8/D8</f>
        <v/>
      </c>
    </row>
    <row r="9">
      <c r="A9" t="inlineStr">
        <is>
          <t>Termites</t>
        </is>
      </c>
      <c r="B9" s="23">
        <f>'1 Les deux examens'!B24</f>
        <v/>
      </c>
      <c r="C9" s="23">
        <f>B9+'1 Les deux examens'!$B$19</f>
        <v/>
      </c>
      <c r="D9" s="23">
        <f>'1 Les deux examens'!$B$8</f>
        <v/>
      </c>
      <c r="E9" s="24">
        <f>C9/D9</f>
        <v/>
      </c>
    </row>
    <row r="10">
      <c r="A10" t="inlineStr">
        <is>
          <t>Mesurage</t>
        </is>
      </c>
      <c r="B10" s="23">
        <f>'1 Les deux examens'!B25</f>
        <v/>
      </c>
      <c r="C10" s="23">
        <f>B10+'1 Les deux examens'!$B$19</f>
        <v/>
      </c>
      <c r="D10" s="23">
        <f>'1 Les deux examens'!$B$8</f>
        <v/>
      </c>
      <c r="E10" s="24">
        <f>C10/D10</f>
        <v/>
      </c>
    </row>
    <row r="11">
      <c r="A11" t="inlineStr">
        <is>
          <t>DPE</t>
        </is>
      </c>
      <c r="B11" s="23">
        <f>'1 Les deux examens'!B26</f>
        <v/>
      </c>
      <c r="C11" s="23">
        <f>B11</f>
        <v/>
      </c>
      <c r="D11" s="23">
        <f>'1 Les deux examens'!$B$5</f>
        <v/>
      </c>
      <c r="E11" s="25">
        <f>C11/D11</f>
        <v/>
      </c>
    </row>
    <row r="13">
      <c r="A13" t="inlineStr">
        <is>
          <t>Total de la banque</t>
        </is>
      </c>
      <c r="B13" s="26">
        <f>'1 Les deux examens'!$B$27</f>
        <v/>
      </c>
    </row>
    <row r="14">
      <c r="A14" t="inlineStr">
        <is>
          <t>Le domaine le mieux servi</t>
        </is>
      </c>
      <c r="B14" s="7">
        <f>INDEX(A5:A11,MATCH(MAX(E5:E11),E5:E11,0))</f>
        <v/>
      </c>
    </row>
    <row r="15">
      <c r="A15" t="inlineStr">
        <is>
          <t>son rapport</t>
        </is>
      </c>
      <c r="B15" s="27">
        <f>MAX(E5:E11)</f>
        <v/>
      </c>
    </row>
    <row r="16">
      <c r="A16" t="inlineStr">
        <is>
          <t>Le domaine le moins servi</t>
        </is>
      </c>
      <c r="B16" s="22">
        <f>INDEX(A5:A11,MATCH(MIN(E5:E11),E5:E11,0))</f>
        <v/>
      </c>
      <c r="G16" s="2" t="inlineStr">
        <is>
          <t>L'entrainement est le plus abondant la ou l'epreuve est la plus indulgente, et le plus court la ou elle est la plus severe. Pour repeter le DPE en conditions reelles, il faut completer les 55 questions du chapitre 20 par une vingtaine de celles du chapitre 13.</t>
        </is>
      </c>
    </row>
    <row r="17">
      <c r="A17" t="inlineStr">
        <is>
          <t>son rapport</t>
        </is>
      </c>
      <c r="B17" s="27">
        <f>MIN(E5:E11)</f>
        <v/>
      </c>
    </row>
    <row r="18">
      <c r="A18" t="inlineStr">
        <is>
          <t>Le moins servi est-il l'epreuve la plus selective ?</t>
        </is>
      </c>
      <c r="B18" s="22">
        <f>IF(B16="DPE","OUI","NON")</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2"/>
  <sheetViews>
    <sheetView showGridLines="0" workbookViewId="0">
      <pane ySplit="4" topLeftCell="A5" activePane="bottomLeft" state="frozen"/>
      <selection pane="bottomLeft" activeCell="A1" sqref="A1"/>
    </sheetView>
  </sheetViews>
  <sheetFormatPr baseColWidth="8" defaultRowHeight="15"/>
  <cols>
    <col width="6" customWidth="1" min="1" max="1"/>
    <col width="78" customWidth="1" min="2" max="2"/>
    <col width="18" customWidth="1" min="3" max="3"/>
    <col width="18" customWidth="1" min="4" max="4"/>
    <col width="12" customWidth="1" min="5" max="5"/>
  </cols>
  <sheetData>
    <row r="1">
      <c r="A1" s="1" t="inlineStr">
        <is>
          <t>Controles</t>
        </is>
      </c>
    </row>
    <row r="2">
      <c r="A2" s="2" t="inlineStr">
        <is>
          <t>Chaque ligne verifie soit un chiffre imprime dans le chapitre 2, soit une identite qui doit tenir.</t>
        </is>
      </c>
    </row>
    <row r="4">
      <c r="A4" s="11" t="inlineStr">
        <is>
          <t>N°</t>
        </is>
      </c>
      <c r="B4" s="11" t="inlineStr">
        <is>
          <t>Ce qui est verifie</t>
        </is>
      </c>
      <c r="C4" s="11" t="inlineStr">
        <is>
          <t>Attendu</t>
        </is>
      </c>
      <c r="D4" s="11" t="inlineStr">
        <is>
          <t>Obtenu</t>
        </is>
      </c>
      <c r="E4" s="11" t="inlineStr">
        <is>
          <t>Resultat</t>
        </is>
      </c>
    </row>
    <row r="5">
      <c r="A5" t="n">
        <v>1</v>
      </c>
      <c r="B5" t="inlineStr">
        <is>
          <t>DPE : quinze sur vingt de 75 questions exige 57 bonnes reponses</t>
        </is>
      </c>
      <c r="C5">
        <f>57</f>
        <v/>
      </c>
      <c r="D5">
        <f>'1 Les deux examens'!B30</f>
        <v/>
      </c>
      <c r="E5" s="7">
        <f>IF(ABS(D5-C5)&lt;1e-09,"PASS","ERREUR")</f>
        <v/>
      </c>
    </row>
    <row r="6">
      <c r="A6" t="n">
        <v>2</v>
      </c>
      <c r="B6" t="inlineStr">
        <is>
          <t>DPE : droit a l'erreur de 18 questions</t>
        </is>
      </c>
      <c r="C6">
        <f>18</f>
        <v/>
      </c>
      <c r="D6">
        <f>'1 Les deux examens'!B31</f>
        <v/>
      </c>
      <c r="E6" s="7">
        <f>IF(ABS(D6-C6)&lt;1e-09,"PASS","ERREUR")</f>
        <v/>
      </c>
    </row>
    <row r="7">
      <c r="A7" t="n">
        <v>3</v>
      </c>
      <c r="B7" t="inlineStr">
        <is>
          <t>Hors energie : dix sur vingt de 40 questions exige 20 bonnes reponses</t>
        </is>
      </c>
      <c r="C7">
        <f>20</f>
        <v/>
      </c>
      <c r="D7">
        <f>'1 Les deux examens'!B34</f>
        <v/>
      </c>
      <c r="E7" s="7">
        <f>IF(ABS(D7-C7)&lt;1e-09,"PASS","ERREUR")</f>
        <v/>
      </c>
    </row>
    <row r="8">
      <c r="A8" t="n">
        <v>4</v>
      </c>
      <c r="B8" t="inlineStr">
        <is>
          <t>Hors energie : droit a l'erreur de 20 questions</t>
        </is>
      </c>
      <c r="C8">
        <f>20</f>
        <v/>
      </c>
      <c r="D8">
        <f>'1 Les deux examens'!B35</f>
        <v/>
      </c>
      <c r="E8" s="7">
        <f>IF(ABS(D8-C8)&lt;1e-09,"PASS","ERREUR")</f>
        <v/>
      </c>
    </row>
    <row r="9">
      <c r="A9" t="n">
        <v>5</v>
      </c>
      <c r="B9" t="inlineStr">
        <is>
          <t>Le droit a l'erreur hors energie vaut plus du double de celui du DPE</t>
        </is>
      </c>
      <c r="C9">
        <f>"OUI"</f>
        <v/>
      </c>
      <c r="D9">
        <f>IF('1 Les deux examens'!B38&gt;2,"OUI","NON")</f>
        <v/>
      </c>
      <c r="E9" s="7">
        <f>IF(EXACT(C9,D9),"PASS","ERREUR")</f>
        <v/>
      </c>
    </row>
    <row r="10">
      <c r="A10" t="n">
        <v>6</v>
      </c>
      <c r="B10" t="inlineStr">
        <is>
          <t>DPE : 72 secondes par question</t>
        </is>
      </c>
      <c r="C10">
        <f>72</f>
        <v/>
      </c>
      <c r="D10">
        <f>'1 Les deux examens'!B33</f>
        <v/>
      </c>
      <c r="E10" s="7">
        <f>IF(ABS(D10-C10)&lt;1e-09,"PASS","ERREUR")</f>
        <v/>
      </c>
    </row>
    <row r="11">
      <c r="A11" t="n">
        <v>7</v>
      </c>
      <c r="B11" t="inlineStr">
        <is>
          <t>Hors energie : 45 secondes par question</t>
        </is>
      </c>
      <c r="C11">
        <f>45</f>
        <v/>
      </c>
      <c r="D11">
        <f>'1 Les deux examens'!B37</f>
        <v/>
      </c>
      <c r="E11" s="7">
        <f>IF(ABS(D11-C11)&lt;1e-09,"PASS","ERREUR")</f>
        <v/>
      </c>
    </row>
    <row r="12">
      <c r="A12" t="n">
        <v>8</v>
      </c>
      <c r="B12" t="inlineStr">
        <is>
          <t>⚠ Le DPE laisse MOINS d'erreurs et PLUS de temps par question</t>
        </is>
      </c>
      <c r="C12">
        <f>"OUI"</f>
        <v/>
      </c>
      <c r="D12">
        <f>IF(AND('1 Les deux examens'!B32&lt;'1 Les deux examens'!B36,'1 Les deux examens'!B33&gt;'1 Les deux examens'!B37),"OUI","NON")</f>
        <v/>
      </c>
      <c r="E12" s="7">
        <f>IF(EXACT(C12,D12),"PASS","ERREUR")</f>
        <v/>
      </c>
    </row>
    <row r="13">
      <c r="A13" t="n">
        <v>9</v>
      </c>
      <c r="B13" t="inlineStr">
        <is>
          <t>La banque du livre compte 280 questions</t>
        </is>
      </c>
      <c r="C13">
        <f>280</f>
        <v/>
      </c>
      <c r="D13">
        <f>'1 Les deux examens'!B27</f>
        <v/>
      </c>
      <c r="E13" s="7">
        <f>IF(ABS(D13-C13)&lt;1e-09,"PASS","ERREUR")</f>
        <v/>
      </c>
    </row>
    <row r="14">
      <c r="A14" t="n">
        <v>10</v>
      </c>
      <c r="B14" t="inlineStr">
        <is>
          <t>Binomiale : a 100 % de bonnes reponses, la reussite est certaine</t>
        </is>
      </c>
      <c r="C14">
        <f>1</f>
        <v/>
      </c>
      <c r="D14">
        <f>1-BINOMDIST('1 Les deux examens'!$B$30-1,'1 Les deux examens'!$B$5,1,1)</f>
        <v/>
      </c>
      <c r="E14" s="7">
        <f>IF(ABS(D14-C14)&lt;1e-09,"PASS","ERREUR")</f>
        <v/>
      </c>
    </row>
    <row r="15">
      <c r="A15" t="n">
        <v>11</v>
      </c>
      <c r="B15" t="inlineStr">
        <is>
          <t>Binomiale : a 0 %, elle est nulle</t>
        </is>
      </c>
      <c r="C15">
        <f>0</f>
        <v/>
      </c>
      <c r="D15">
        <f>1-BINOMDIST('1 Les deux examens'!$B$30-1,'1 Les deux examens'!$B$5,0,1)</f>
        <v/>
      </c>
      <c r="E15" s="7">
        <f>IF(ABS(D15-C15)&lt;1e-09,"PASS","ERREUR")</f>
        <v/>
      </c>
    </row>
    <row r="16">
      <c r="A16" t="n">
        <v>12</v>
      </c>
      <c r="B16" t="inlineStr">
        <is>
          <t>Binomiale : la probabilite croit avec le niveau</t>
        </is>
      </c>
      <c r="C16">
        <f>"OUI"</f>
        <v/>
      </c>
      <c r="D16">
        <f>IF('2 La loi binomiale'!B10&gt;'2 La loi binomiale'!B7,"OUI","NON")</f>
        <v/>
      </c>
      <c r="E16" s="7">
        <f>IF(EXACT(C16,D16),"PASS","ERREUR")</f>
        <v/>
      </c>
    </row>
    <row r="17">
      <c r="A17" t="n">
        <v>13</v>
      </c>
      <c r="B17" t="inlineStr">
        <is>
          <t>A 60 % de bonnes reponses, hors energie est quasi acquis</t>
        </is>
      </c>
      <c r="C17">
        <f>"OUI"</f>
        <v/>
      </c>
      <c r="D17">
        <f>IF('2 La loi binomiale'!C7&gt;0.90,"OUI","NON")</f>
        <v/>
      </c>
      <c r="E17" s="7">
        <f>IF(EXACT(C17,D17),"PASS","ERREUR")</f>
        <v/>
      </c>
    </row>
    <row r="18">
      <c r="A18" t="n">
        <v>14</v>
      </c>
      <c r="B18" t="inlineStr">
        <is>
          <t>A 60 % de bonnes reponses, le DPE est quasi perdu</t>
        </is>
      </c>
      <c r="C18">
        <f>"OUI"</f>
        <v/>
      </c>
      <c r="D18">
        <f>IF('2 La loi binomiale'!B7&lt;0.01,"OUI","NON")</f>
        <v/>
      </c>
      <c r="E18" s="7">
        <f>IF(EXACT(C18,D18),"PASS","ERREUR")</f>
        <v/>
      </c>
    </row>
    <row r="19">
      <c r="A19" t="n">
        <v>15</v>
      </c>
      <c r="B19" t="inlineStr">
        <is>
          <t>⚠ Le rapport entre les deux depasse cent</t>
        </is>
      </c>
      <c r="C19">
        <f>"OUI"</f>
        <v/>
      </c>
      <c r="D19">
        <f>IF('2 La loi binomiale'!C7/'2 La loi binomiale'!B7&gt;100,"OUI","NON")</f>
        <v/>
      </c>
      <c r="E19" s="7">
        <f>IF(EXACT(C19,D19),"PASS","ERREUR")</f>
        <v/>
      </c>
    </row>
    <row r="20">
      <c r="A20" t="n">
        <v>16</v>
      </c>
      <c r="B20" t="inlineStr">
        <is>
          <t>Cinq points entre 75 et 80 % valent plus de trente points de probabilite</t>
        </is>
      </c>
      <c r="C20">
        <f>"OUI"</f>
        <v/>
      </c>
      <c r="D20">
        <f>IF('2 La loi binomiale'!B28&gt;0.30,"OUI","NON")</f>
        <v/>
      </c>
      <c r="E20" s="7">
        <f>IF(EXACT(C20,D20),"PASS","ERREUR")</f>
        <v/>
      </c>
    </row>
    <row r="21">
      <c r="A21" t="n">
        <v>17</v>
      </c>
      <c r="B21" t="inlineStr">
        <is>
          <t>Niveau requis DPE pour une chance sur deux : autour de 75 %</t>
        </is>
      </c>
      <c r="C21">
        <f>"OUI"</f>
        <v/>
      </c>
      <c r="D21">
        <f>IF(AND('3 Le niveau requis'!B5&gt;0.74,'3 Le niveau requis'!B5&lt;0.77),"OUI","NON")</f>
        <v/>
      </c>
      <c r="E21" s="7">
        <f>IF(EXACT(C21,D21),"PASS","ERREUR")</f>
        <v/>
      </c>
    </row>
    <row r="22">
      <c r="A22" t="n">
        <v>18</v>
      </c>
      <c r="B22" t="inlineStr">
        <is>
          <t>Niveau requis DPE pour 90 % de chances : autour de 81 %</t>
        </is>
      </c>
      <c r="C22">
        <f>"OUI"</f>
        <v/>
      </c>
      <c r="D22">
        <f>IF(AND('3 Le niveau requis'!B7&gt;0.80,'3 Le niveau requis'!B7&lt;0.83),"OUI","NON")</f>
        <v/>
      </c>
      <c r="E22" s="7">
        <f>IF(EXACT(C22,D22),"PASS","ERREUR")</f>
        <v/>
      </c>
    </row>
    <row r="23">
      <c r="A23" t="n">
        <v>19</v>
      </c>
      <c r="B23" t="inlineStr">
        <is>
          <t>Le niveau requis croit avec l'ambition</t>
        </is>
      </c>
      <c r="C23">
        <f>"OUI"</f>
        <v/>
      </c>
      <c r="D23">
        <f>IF('3 Le niveau requis'!B7&gt;'3 Le niveau requis'!B5,"OUI","NON")</f>
        <v/>
      </c>
      <c r="E23" s="7">
        <f>IF(EXACT(C23,D23),"PASS","ERREUR")</f>
        <v/>
      </c>
    </row>
    <row r="24">
      <c r="A24" t="n">
        <v>20</v>
      </c>
      <c r="B24" t="inlineStr">
        <is>
          <t>Hors energie : une chance sur deux s'obtient sous 50 %</t>
        </is>
      </c>
      <c r="C24">
        <f>"OUI"</f>
        <v/>
      </c>
      <c r="D24">
        <f>IF('3 Le niveau requis'!C5&lt;0.50,"OUI","NON")</f>
        <v/>
      </c>
      <c r="E24" s="7">
        <f>IF(EXACT(C24,D24),"PASS","ERREUR")</f>
        <v/>
      </c>
    </row>
    <row r="25">
      <c r="A25" t="n">
        <v>21</v>
      </c>
      <c r="B25" t="inlineStr">
        <is>
          <t>⚠ Ecart des niveaux requis a 90 % : plus de vingt points</t>
        </is>
      </c>
      <c r="C25">
        <f>"OUI"</f>
        <v/>
      </c>
      <c r="D25">
        <f>IF('3 Le niveau requis'!B7-'3 Le niveau requis'!C7&gt;0.20,"OUI","NON")</f>
        <v/>
      </c>
      <c r="E25" s="7">
        <f>IF(EXACT(C25,D25),"PASS","ERREUR")</f>
        <v/>
      </c>
    </row>
    <row r="26">
      <c r="A26" t="n">
        <v>22</v>
      </c>
      <c r="B26" t="inlineStr">
        <is>
          <t>Un echec de 95 % correspond a un niveau des deux tiers</t>
        </is>
      </c>
      <c r="C26">
        <f>"OUI"</f>
        <v/>
      </c>
      <c r="D26">
        <f>IF(AND('3 Le niveau requis'!B13&gt;0.63,'3 Le niveau requis'!B13&lt;0.70),"OUI","NON")</f>
        <v/>
      </c>
      <c r="E26" s="7">
        <f>IF(EXACT(C26,D26),"PASS","ERREUR")</f>
        <v/>
      </c>
    </row>
    <row r="27">
      <c r="A27" t="n">
        <v>23</v>
      </c>
      <c r="B27" t="inlineStr">
        <is>
          <t>⚠ Au meme niveau, hors energie serait acquis a plus de 95 %</t>
        </is>
      </c>
      <c r="C27">
        <f>"OUI"</f>
        <v/>
      </c>
      <c r="D27">
        <f>IF('3 Le niveau requis'!B14&gt;0.95,"OUI","NON")</f>
        <v/>
      </c>
      <c r="E27" s="7">
        <f>IF(EXACT(C27,D27),"PASS","ERREUR")</f>
        <v/>
      </c>
    </row>
    <row r="28">
      <c r="A28" t="n">
        <v>24</v>
      </c>
      <c r="B28" t="inlineStr">
        <is>
          <t>Revisions : le gain maximal depasse trente points</t>
        </is>
      </c>
      <c r="C28">
        <f>"OUI"</f>
        <v/>
      </c>
      <c r="D28">
        <f>IF('4 Le rendement des revisions'!B20&gt;0.30,"OUI","NON")</f>
        <v/>
      </c>
      <c r="E28" s="7">
        <f>IF(EXACT(C28,D28),"PASS","ERREUR")</f>
        <v/>
      </c>
    </row>
    <row r="29">
      <c r="A29" t="n">
        <v>25</v>
      </c>
      <c r="B29" t="inlineStr">
        <is>
          <t>Revisions : il s'atteint entre 70 et 78 %</t>
        </is>
      </c>
      <c r="C29">
        <f>"OUI"</f>
        <v/>
      </c>
      <c r="D29">
        <f>IF(AND('4 Le rendement des revisions'!B21&gt;=0.70,'4 Le rendement des revisions'!B21&lt;=0.78),"OUI","NON")</f>
        <v/>
      </c>
      <c r="E29" s="7">
        <f>IF(EXACT(C29,D29),"PASS","ERREUR")</f>
        <v/>
      </c>
    </row>
    <row r="30">
      <c r="A30" t="n">
        <v>26</v>
      </c>
      <c r="B30" t="inlineStr">
        <is>
          <t>Revisions : partir de 60 % rapporte beaucoup moins</t>
        </is>
      </c>
      <c r="C30">
        <f>"OUI"</f>
        <v/>
      </c>
      <c r="D30">
        <f>IF('4 Le rendement des revisions'!B22&lt;'4 Le rendement des revisions'!B20/5,"OUI","NON")</f>
        <v/>
      </c>
      <c r="E30" s="7">
        <f>IF(EXACT(C30,D30),"PASS","ERREUR")</f>
        <v/>
      </c>
    </row>
    <row r="31">
      <c r="A31" t="n">
        <v>27</v>
      </c>
      <c r="B31" t="inlineStr">
        <is>
          <t>Revisions : partir de 88 % ne rapporte presque plus rien</t>
        </is>
      </c>
      <c r="C31">
        <f>"OUI"</f>
        <v/>
      </c>
      <c r="D31">
        <f>IF('4 Le rendement des revisions'!B23&lt;0.02,"OUI","NON")</f>
        <v/>
      </c>
      <c r="E31" s="7">
        <f>IF(EXACT(C31,D31),"PASS","ERREUR")</f>
        <v/>
      </c>
    </row>
    <row r="32">
      <c r="A32" t="n">
        <v>28</v>
      </c>
      <c r="B32" t="inlineStr">
        <is>
          <t>Pratique : un candidat a 50 % partout est admis</t>
        </is>
      </c>
      <c r="C32">
        <f>"admis"</f>
        <v/>
      </c>
      <c r="D32">
        <f>'5 La regle des 25 pourcent'!B17</f>
        <v/>
      </c>
      <c r="E32" s="7">
        <f>IF(EXACT(C32,D32),"PASS","ERREUR")</f>
        <v/>
      </c>
    </row>
    <row r="33">
      <c r="A33" t="n">
        <v>29</v>
      </c>
      <c r="B33" t="inlineStr">
        <is>
          <t>⚠ Pratique : un candidat a 100 % partout sauf une competence a 20 % est refuse</t>
        </is>
      </c>
      <c r="C33">
        <f>"REFUSE"</f>
        <v/>
      </c>
      <c r="D33">
        <f>'5 La regle des 25 pourcent'!B19</f>
        <v/>
      </c>
      <c r="E33" s="7">
        <f>IF(EXACT(C33,D33),"PASS","ERREUR")</f>
        <v/>
      </c>
    </row>
    <row r="34">
      <c r="A34" t="n">
        <v>30</v>
      </c>
      <c r="B34" t="inlineStr">
        <is>
          <t>Pratique : sa note globale depasse pourtant seize sur vingt</t>
        </is>
      </c>
      <c r="C34">
        <f>"OUI"</f>
        <v/>
      </c>
      <c r="D34">
        <f>IF('5 La regle des 25 pourcent'!B18&gt;16,"OUI","NON")</f>
        <v/>
      </c>
      <c r="E34" s="7">
        <f>IF(EXACT(C34,D34),"PASS","ERREUR")</f>
        <v/>
      </c>
    </row>
    <row r="35">
      <c r="A35" t="n">
        <v>31</v>
      </c>
      <c r="B35" t="inlineStr">
        <is>
          <t>Pratique : l'ecart de note entre les deux depasse six points</t>
        </is>
      </c>
      <c r="C35">
        <f>"OUI"</f>
        <v/>
      </c>
      <c r="D35">
        <f>IF('5 La regle des 25 pourcent'!B20&gt;6,"OUI","NON")</f>
        <v/>
      </c>
      <c r="E35" s="7">
        <f>IF(EXACT(C35,D35),"PASS","ERREUR")</f>
        <v/>
      </c>
    </row>
    <row r="36">
      <c r="A36" t="n">
        <v>32</v>
      </c>
      <c r="B36" t="inlineStr">
        <is>
          <t>Banque : le DPE est le domaine le moins bien servi</t>
        </is>
      </c>
      <c r="C36">
        <f>"OUI"</f>
        <v/>
      </c>
      <c r="D36">
        <f>'6 La banque du livre'!B18</f>
        <v/>
      </c>
      <c r="E36" s="7">
        <f>IF(EXACT(C36,D36),"PASS","ERREUR")</f>
        <v/>
      </c>
    </row>
    <row r="37">
      <c r="A37" t="n">
        <v>33</v>
      </c>
      <c r="B37" t="inlineStr">
        <is>
          <t>Banque : le DPE offre moins de questions que l'epreuve</t>
        </is>
      </c>
      <c r="C37">
        <f>"OUI"</f>
        <v/>
      </c>
      <c r="D37">
        <f>IF('6 La banque du livre'!E11&lt;1,"OUI","NON")</f>
        <v/>
      </c>
      <c r="E37" s="7">
        <f>IF(EXACT(C37,D37),"PASS","ERREUR")</f>
        <v/>
      </c>
    </row>
    <row r="38">
      <c r="A38" t="n">
        <v>34</v>
      </c>
      <c r="B38" t="inlineStr">
        <is>
          <t>Banque : les domaines hors energie offrent plus du double... ou presque</t>
        </is>
      </c>
      <c r="C38">
        <f>"OUI"</f>
        <v/>
      </c>
      <c r="D38">
        <f>IF('6 La banque du livre'!B15&gt;1.5,"OUI","NON")</f>
        <v/>
      </c>
      <c r="E38" s="7">
        <f>IF(EXACT(C38,D38),"PASS","ERREUR")</f>
        <v/>
      </c>
    </row>
    <row r="39">
      <c r="A39" t="n">
        <v>35</v>
      </c>
      <c r="B39" t="inlineStr">
        <is>
          <t>Banque : le total des huit chapitres</t>
        </is>
      </c>
      <c r="C39">
        <f>280</f>
        <v/>
      </c>
      <c r="D39">
        <f>SUM('1 Les deux examens'!B19:B26)</f>
        <v/>
      </c>
      <c r="E39" s="7">
        <f>IF(ABS(D39-C39)&lt;1e-09,"PASS","ERREUR")</f>
        <v/>
      </c>
    </row>
    <row r="41">
      <c r="B41" s="7" t="inlineStr">
        <is>
          <t>PASS comptes</t>
        </is>
      </c>
      <c r="E41" s="22">
        <f>COUNTIF(E5:E39,"PASS")</f>
        <v/>
      </c>
    </row>
    <row r="42">
      <c r="B42" s="7" t="inlineStr">
        <is>
          <t>Controles au total</t>
        </is>
      </c>
      <c r="E42" s="7" t="n">
        <v>35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2026-08-22T19:01:37Z</dcterms:created>
  <dcterms:modified xmlns:dcterms="http://purl.org/dc/terms/" xmlns:xsi="http://www.w3.org/2001/XMLSchema-instance" xsi:type="dcterms:W3CDTF">2026-08-22T19:01:37Z</dcterms:modified>
</cp:coreProperties>
</file>